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drawings/drawing3.xml" ContentType="application/vnd.openxmlformats-officedocument.drawing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tables/table1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https://d.docs.live.net/2875c668d444085c/Tanacsadas/larskol/bermodellezes es survey/uj survey/berfelmeres_2022/kerdoiv/"/>
    </mc:Choice>
  </mc:AlternateContent>
  <xr:revisionPtr revIDLastSave="0" documentId="8_{4F1B8F15-0368-43D1-AE02-9691594E5435}" xr6:coauthVersionLast="47" xr6:coauthVersionMax="47" xr10:uidLastSave="{00000000-0000-0000-0000-000000000000}"/>
  <workbookProtection workbookAlgorithmName="SHA-512" workbookHashValue="wqXzPQJmMfodUJoZ7K1MRKFD15By8pp4HpnI3bvdbuqfGQYbCYi3fsm9YoYq7IZ3BeiRfZ/V1UlOo9dViASAFg==" workbookSaltValue="Pp0rzJCYj+uXl7sFzOsMug==" workbookSpinCount="100000" lockStructure="1"/>
  <bookViews>
    <workbookView xWindow="-120" yWindow="-120" windowWidth="29040" windowHeight="15840" tabRatio="630" xr2:uid="{00000000-000D-0000-FFFF-FFFF00000000}"/>
  </bookViews>
  <sheets>
    <sheet name="Főoldal" sheetId="4" r:id="rId1"/>
    <sheet name="Szervezet" sheetId="24" r:id="rId2"/>
    <sheet name="Bérezési_gyakorlat" sheetId="6" r:id="rId3"/>
    <sheet name="Béradatok" sheetId="20" r:id="rId4"/>
    <sheet name="Besorolási_rendszer" sheetId="25" r:id="rId5"/>
    <sheet name="Munkakörök_besorolása" sheetId="17" r:id="rId6"/>
    <sheet name="Tippek" sheetId="10" r:id="rId7"/>
    <sheet name="Nevek" sheetId="13" state="hidden" r:id="rId8"/>
    <sheet name="Eredmény" sheetId="12" state="hidden" r:id="rId9"/>
  </sheets>
  <definedNames>
    <definedName name="Funkció">Nevek!$A$2:$A$12</definedName>
    <definedName name="Gépkocsi">Nevek!$C$2:$C$10</definedName>
    <definedName name="Igen_nem">Nevek!$D$2:$D$3</definedName>
    <definedName name="Munkakör">Nevek!$E$2:$E$2</definedName>
    <definedName name="_xlnm.Print_Titles" localSheetId="3">Béradatok!$A:$B,Béradatok!$1:$2</definedName>
    <definedName name="_xlnm.Print_Titles" localSheetId="5">Munkakörök_besorolása!$A:$C,Munkakörök_besorolása!$1:$3</definedName>
    <definedName name="_xlnm.Print_Area" localSheetId="3">Béradatok!$A$1:$AA$105</definedName>
    <definedName name="_xlnm.Print_Area" localSheetId="2">Bérezési_gyakorlat!$B$1:$H$55</definedName>
    <definedName name="_xlnm.Print_Area" localSheetId="4">Besorolási_rendszer!$A$1:$L$19</definedName>
    <definedName name="_xlnm.Print_Area" localSheetId="8">Eredmény!$A$1:$D$99</definedName>
    <definedName name="_xlnm.Print_Area" localSheetId="0">Főoldal!$B$1:$B$21</definedName>
    <definedName name="_xlnm.Print_Area" localSheetId="5">Munkakörök_besorolása!$A$1:$CL$14</definedName>
    <definedName name="_xlnm.Print_Area" localSheetId="7">Nevek!$A$1:$B$11</definedName>
    <definedName name="_xlnm.Print_Area" localSheetId="6">Tippek!$B$1:$B$34</definedName>
    <definedName name="output">Eredmény!$C$1:$E$139</definedName>
    <definedName name="Régió">Nevek!$B$2:$B$22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40" i="12" l="1"/>
  <c r="A141" i="12"/>
  <c r="A142" i="12"/>
  <c r="A143" i="12"/>
  <c r="A144" i="12"/>
  <c r="A145" i="12"/>
  <c r="A146" i="12"/>
  <c r="A147" i="12"/>
  <c r="E140" i="12"/>
  <c r="E141" i="12"/>
  <c r="E142" i="12"/>
  <c r="E143" i="12"/>
  <c r="E144" i="12"/>
  <c r="E145" i="12"/>
  <c r="E146" i="12"/>
  <c r="E147" i="12"/>
  <c r="D141" i="12"/>
  <c r="D142" i="12"/>
  <c r="D143" i="12"/>
  <c r="D144" i="12"/>
  <c r="D145" i="12"/>
  <c r="D146" i="12"/>
  <c r="D147" i="12"/>
  <c r="D140" i="12"/>
  <c r="A8" i="20"/>
  <c r="A9" i="20"/>
  <c r="A10" i="20"/>
  <c r="A11" i="20"/>
  <c r="A12" i="20"/>
  <c r="A13" i="20"/>
  <c r="A14" i="20"/>
  <c r="A15" i="20"/>
  <c r="A16" i="20"/>
  <c r="A17" i="20"/>
  <c r="A18" i="20"/>
  <c r="A19" i="20"/>
  <c r="A20" i="20"/>
  <c r="A21" i="20"/>
  <c r="A22" i="20"/>
  <c r="A23" i="20"/>
  <c r="A24" i="20"/>
  <c r="A25" i="20"/>
  <c r="A26" i="20"/>
  <c r="A27" i="20"/>
  <c r="A28" i="20"/>
  <c r="A29" i="20"/>
  <c r="A30" i="20"/>
  <c r="A31" i="20"/>
  <c r="A32" i="20"/>
  <c r="A33" i="20"/>
  <c r="A34" i="20"/>
  <c r="A35" i="20"/>
  <c r="A36" i="20"/>
  <c r="A37" i="20"/>
  <c r="A38" i="20"/>
  <c r="A39" i="20"/>
  <c r="A40" i="20"/>
  <c r="A41" i="20"/>
  <c r="A42" i="20"/>
  <c r="A4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A63" i="20"/>
  <c r="A64" i="20"/>
  <c r="A65" i="20"/>
  <c r="A66" i="20"/>
  <c r="A67" i="20"/>
  <c r="A68" i="20"/>
  <c r="A69" i="20"/>
  <c r="A70" i="20"/>
  <c r="A71" i="20"/>
  <c r="A72" i="20"/>
  <c r="A73" i="20"/>
  <c r="A74" i="20"/>
  <c r="A75" i="20"/>
  <c r="A76" i="20"/>
  <c r="A77" i="20"/>
  <c r="A78" i="20"/>
  <c r="A79" i="20"/>
  <c r="A80" i="20"/>
  <c r="A81" i="20"/>
  <c r="A82" i="20"/>
  <c r="A83" i="20"/>
  <c r="A84" i="20"/>
  <c r="A85" i="20"/>
  <c r="A86" i="20"/>
  <c r="A87" i="20"/>
  <c r="A88" i="20"/>
  <c r="A89" i="20"/>
  <c r="A90" i="20"/>
  <c r="A91" i="20"/>
  <c r="A92" i="20"/>
  <c r="A93" i="20"/>
  <c r="A94" i="20"/>
  <c r="A95" i="20"/>
  <c r="A96" i="20"/>
  <c r="A97" i="20"/>
  <c r="A98" i="20"/>
  <c r="A99" i="20"/>
  <c r="A100" i="20"/>
  <c r="A101" i="20"/>
  <c r="A102" i="20"/>
  <c r="A103" i="20"/>
  <c r="A104" i="20"/>
  <c r="A105" i="20"/>
  <c r="A106" i="20"/>
  <c r="A107" i="20"/>
  <c r="A108" i="20"/>
  <c r="A109" i="20"/>
  <c r="A110" i="20"/>
  <c r="A111" i="20"/>
  <c r="A112" i="20"/>
  <c r="A113" i="20"/>
  <c r="A114" i="20"/>
  <c r="A115" i="20"/>
  <c r="A116" i="20"/>
  <c r="A117" i="20"/>
  <c r="A118" i="20"/>
  <c r="A119" i="20"/>
  <c r="A120" i="20"/>
  <c r="A121" i="20"/>
  <c r="A122" i="20"/>
  <c r="A123" i="20"/>
  <c r="A124" i="20"/>
  <c r="A125" i="20"/>
  <c r="A126" i="20"/>
  <c r="A127" i="20"/>
  <c r="A128" i="20"/>
  <c r="A129" i="20"/>
  <c r="A130" i="20"/>
  <c r="A131" i="20"/>
  <c r="A132" i="20"/>
  <c r="A133" i="20"/>
  <c r="A134" i="20"/>
  <c r="A135" i="20"/>
  <c r="A136" i="20"/>
  <c r="A137" i="20"/>
  <c r="A138" i="20"/>
  <c r="A139" i="20"/>
  <c r="A140" i="20"/>
  <c r="A141" i="20"/>
  <c r="A142" i="20"/>
  <c r="A143" i="20"/>
  <c r="A144" i="20"/>
  <c r="A145" i="20"/>
  <c r="A146" i="20"/>
  <c r="A147" i="20"/>
  <c r="A148" i="20"/>
  <c r="A149" i="20"/>
  <c r="A150" i="20"/>
  <c r="A151" i="20"/>
  <c r="A152" i="20"/>
  <c r="A153" i="20"/>
  <c r="A154" i="20"/>
  <c r="A155" i="20"/>
  <c r="A156" i="20"/>
  <c r="A157" i="20"/>
  <c r="A158" i="20"/>
  <c r="A159" i="20"/>
  <c r="A160" i="20"/>
  <c r="A161" i="20"/>
  <c r="A162" i="20"/>
  <c r="A163" i="20"/>
  <c r="A164" i="20"/>
  <c r="A165" i="20"/>
  <c r="A166" i="20"/>
  <c r="A167" i="20"/>
  <c r="A168" i="20"/>
  <c r="A169" i="20"/>
  <c r="A170" i="20"/>
  <c r="A171" i="20"/>
  <c r="A172" i="20"/>
  <c r="A173" i="20"/>
  <c r="A174" i="20"/>
  <c r="A175" i="20"/>
  <c r="A176" i="20"/>
  <c r="A177" i="20"/>
  <c r="A178" i="20"/>
  <c r="A179" i="20"/>
  <c r="A180" i="20"/>
  <c r="A181" i="20"/>
  <c r="A182" i="20"/>
  <c r="A183" i="20"/>
  <c r="A184" i="20"/>
  <c r="A185" i="20"/>
  <c r="A186" i="20"/>
  <c r="A187" i="20"/>
  <c r="A188" i="20"/>
  <c r="A189" i="20"/>
  <c r="A190" i="20"/>
  <c r="A191" i="20"/>
  <c r="A192" i="20"/>
  <c r="A193" i="20"/>
  <c r="A194" i="20"/>
  <c r="A195" i="20"/>
  <c r="A196" i="20"/>
  <c r="A197" i="20"/>
  <c r="A198" i="20"/>
  <c r="A199" i="20"/>
  <c r="A200" i="20"/>
  <c r="A201" i="20"/>
  <c r="A202" i="20"/>
  <c r="A203" i="20"/>
  <c r="A204" i="20"/>
  <c r="A205" i="20"/>
  <c r="A206" i="20"/>
  <c r="A207" i="20"/>
  <c r="A208" i="20"/>
  <c r="A209" i="20"/>
  <c r="A210" i="20"/>
  <c r="A211" i="20"/>
  <c r="A212" i="20"/>
  <c r="A213" i="20"/>
  <c r="A214" i="20"/>
  <c r="A215" i="20"/>
  <c r="A216" i="20"/>
  <c r="A217" i="20"/>
  <c r="A218" i="20"/>
  <c r="A219" i="20"/>
  <c r="A220" i="20"/>
  <c r="A221" i="20"/>
  <c r="A222" i="20"/>
  <c r="A223" i="20"/>
  <c r="A224" i="20"/>
  <c r="A225" i="20"/>
  <c r="A226" i="20"/>
  <c r="A227" i="20"/>
  <c r="A228" i="20"/>
  <c r="A229" i="20"/>
  <c r="A230" i="20"/>
  <c r="A231" i="20"/>
  <c r="A232" i="20"/>
  <c r="A233" i="20"/>
  <c r="A234" i="20"/>
  <c r="A235" i="20"/>
  <c r="A236" i="20"/>
  <c r="A237" i="20"/>
  <c r="A238" i="20"/>
  <c r="A239" i="20"/>
  <c r="A240" i="20"/>
  <c r="A241" i="20"/>
  <c r="A242" i="20"/>
  <c r="A243" i="20"/>
  <c r="A244" i="20"/>
  <c r="A245" i="20"/>
  <c r="A246" i="20"/>
  <c r="A247" i="20"/>
  <c r="A248" i="20"/>
  <c r="A249" i="20"/>
  <c r="A250" i="20"/>
  <c r="A251" i="20"/>
  <c r="A252" i="20"/>
  <c r="A253" i="20"/>
  <c r="A254" i="20"/>
  <c r="A255" i="20"/>
  <c r="A256" i="20"/>
  <c r="A257" i="20"/>
  <c r="A258" i="20"/>
  <c r="A259" i="20"/>
  <c r="A260" i="20"/>
  <c r="A261" i="20"/>
  <c r="A262" i="20"/>
  <c r="A263" i="20"/>
  <c r="A264" i="20"/>
  <c r="A265" i="20"/>
  <c r="A266" i="20"/>
  <c r="A267" i="20"/>
  <c r="A268" i="20"/>
  <c r="A269" i="20"/>
  <c r="A270" i="20"/>
  <c r="A271" i="20"/>
  <c r="A272" i="20"/>
  <c r="A273" i="20"/>
  <c r="A274" i="20"/>
  <c r="A275" i="20"/>
  <c r="A276" i="20"/>
  <c r="A277" i="20"/>
  <c r="A278" i="20"/>
  <c r="A279" i="20"/>
  <c r="A280" i="20"/>
  <c r="A281" i="20"/>
  <c r="A282" i="20"/>
  <c r="A283" i="20"/>
  <c r="A284" i="20"/>
  <c r="A285" i="20"/>
  <c r="A286" i="20"/>
  <c r="A287" i="20"/>
  <c r="A288" i="20"/>
  <c r="A289" i="20"/>
  <c r="A290" i="20"/>
  <c r="A291" i="20"/>
  <c r="A292" i="20"/>
  <c r="A293" i="20"/>
  <c r="A294" i="20"/>
  <c r="A295" i="20"/>
  <c r="A296" i="20"/>
  <c r="A297" i="20"/>
  <c r="A298" i="20"/>
  <c r="A299" i="20"/>
  <c r="A300" i="20"/>
  <c r="A301" i="20"/>
  <c r="A302" i="20"/>
  <c r="A303" i="20"/>
  <c r="A304" i="20"/>
  <c r="A305" i="20"/>
  <c r="A306" i="20"/>
  <c r="A307" i="20"/>
  <c r="A308" i="20"/>
  <c r="A309" i="20"/>
  <c r="A310" i="20"/>
  <c r="A311" i="20"/>
  <c r="A312" i="20"/>
  <c r="A313" i="20"/>
  <c r="A314" i="20"/>
  <c r="A315" i="20"/>
  <c r="A316" i="20"/>
  <c r="A317" i="20"/>
  <c r="A318" i="20"/>
  <c r="A319" i="20"/>
  <c r="A320" i="20"/>
  <c r="A321" i="20"/>
  <c r="A322" i="20"/>
  <c r="A323" i="20"/>
  <c r="A324" i="20"/>
  <c r="A325" i="20"/>
  <c r="A326" i="20"/>
  <c r="A327" i="20"/>
  <c r="A328" i="20"/>
  <c r="A329" i="20"/>
  <c r="A330" i="20"/>
  <c r="A331" i="20"/>
  <c r="A332" i="20"/>
  <c r="A333" i="20"/>
  <c r="A334" i="20"/>
  <c r="A335" i="20"/>
  <c r="A336" i="20"/>
  <c r="A337" i="20"/>
  <c r="A338" i="20"/>
  <c r="A339" i="20"/>
  <c r="A340" i="20"/>
  <c r="A341" i="20"/>
  <c r="A342" i="20"/>
  <c r="A343" i="20"/>
  <c r="A344" i="20"/>
  <c r="A345" i="20"/>
  <c r="A346" i="20"/>
  <c r="A347" i="20"/>
  <c r="A348" i="20"/>
  <c r="A349" i="20"/>
  <c r="A350" i="20"/>
  <c r="A351" i="20"/>
  <c r="A352" i="20"/>
  <c r="A353" i="20"/>
  <c r="A354" i="20"/>
  <c r="A355" i="20"/>
  <c r="A356" i="20"/>
  <c r="A357" i="20"/>
  <c r="A358" i="20"/>
  <c r="A359" i="20"/>
  <c r="A360" i="20"/>
  <c r="A361" i="20"/>
  <c r="A362" i="20"/>
  <c r="A363" i="20"/>
  <c r="A364" i="20"/>
  <c r="A365" i="20"/>
  <c r="A366" i="20"/>
  <c r="A367" i="20"/>
  <c r="A368" i="20"/>
  <c r="A369" i="20"/>
  <c r="A370" i="20"/>
  <c r="A371" i="20"/>
  <c r="A372" i="20"/>
  <c r="A373" i="20"/>
  <c r="A374" i="20"/>
  <c r="A375" i="20"/>
  <c r="A376" i="20"/>
  <c r="A377" i="20"/>
  <c r="A378" i="20"/>
  <c r="A379" i="20"/>
  <c r="A380" i="20"/>
  <c r="A381" i="20"/>
  <c r="A382" i="20"/>
  <c r="A383" i="20"/>
  <c r="A384" i="20"/>
  <c r="A385" i="20"/>
  <c r="A386" i="20"/>
  <c r="A387" i="20"/>
  <c r="A388" i="20"/>
  <c r="A389" i="20"/>
  <c r="A390" i="20"/>
  <c r="A391" i="20"/>
  <c r="A392" i="20"/>
  <c r="A393" i="20"/>
  <c r="A394" i="20"/>
  <c r="A395" i="20"/>
  <c r="A396" i="20"/>
  <c r="A397" i="20"/>
  <c r="A398" i="20"/>
  <c r="A399" i="20"/>
  <c r="A400" i="20"/>
  <c r="A401" i="20"/>
  <c r="A402" i="20"/>
  <c r="A403" i="20"/>
  <c r="A404" i="20"/>
  <c r="A405" i="20"/>
  <c r="A406" i="20"/>
  <c r="A407" i="20"/>
  <c r="A408" i="20"/>
  <c r="A409" i="20"/>
  <c r="A410" i="20"/>
  <c r="A411" i="20"/>
  <c r="A412" i="20"/>
  <c r="A413" i="20"/>
  <c r="A414" i="20"/>
  <c r="A415" i="20"/>
  <c r="A416" i="20"/>
  <c r="A417" i="20"/>
  <c r="A418" i="20"/>
  <c r="A419" i="20"/>
  <c r="A420" i="20"/>
  <c r="A421" i="20"/>
  <c r="A422" i="20"/>
  <c r="A423" i="20"/>
  <c r="A424" i="20"/>
  <c r="A425" i="20"/>
  <c r="A426" i="20"/>
  <c r="A427" i="20"/>
  <c r="A428" i="20"/>
  <c r="A429" i="20"/>
  <c r="A430" i="20"/>
  <c r="A431" i="20"/>
  <c r="A432" i="20"/>
  <c r="A433" i="20"/>
  <c r="A434" i="20"/>
  <c r="A435" i="20"/>
  <c r="A436" i="20"/>
  <c r="A437" i="20"/>
  <c r="A438" i="20"/>
  <c r="A439" i="20"/>
  <c r="A440" i="20"/>
  <c r="A441" i="20"/>
  <c r="A442" i="20"/>
  <c r="A443" i="20"/>
  <c r="A444" i="20"/>
  <c r="A445" i="20"/>
  <c r="A446" i="20"/>
  <c r="A447" i="20"/>
  <c r="A448" i="20"/>
  <c r="A449" i="20"/>
  <c r="A450" i="20"/>
  <c r="A451" i="20"/>
  <c r="A452" i="20"/>
  <c r="A453" i="20"/>
  <c r="A454" i="20"/>
  <c r="A455" i="20"/>
  <c r="A456" i="20"/>
  <c r="A457" i="20"/>
  <c r="A458" i="20"/>
  <c r="A459" i="20"/>
  <c r="A460" i="20"/>
  <c r="A461" i="20"/>
  <c r="A462" i="20"/>
  <c r="A463" i="20"/>
  <c r="A464" i="20"/>
  <c r="A465" i="20"/>
  <c r="A466" i="20"/>
  <c r="A467" i="20"/>
  <c r="A468" i="20"/>
  <c r="A469" i="20"/>
  <c r="A470" i="20"/>
  <c r="A471" i="20"/>
  <c r="A472" i="20"/>
  <c r="A473" i="20"/>
  <c r="A474" i="20"/>
  <c r="A475" i="20"/>
  <c r="A476" i="20"/>
  <c r="A477" i="20"/>
  <c r="A478" i="20"/>
  <c r="A479" i="20"/>
  <c r="A480" i="20"/>
  <c r="A481" i="20"/>
  <c r="A482" i="20"/>
  <c r="A483" i="20"/>
  <c r="A484" i="20"/>
  <c r="A485" i="20"/>
  <c r="A486" i="20"/>
  <c r="A487" i="20"/>
  <c r="A488" i="20"/>
  <c r="A489" i="20"/>
  <c r="A490" i="20"/>
  <c r="A491" i="20"/>
  <c r="A492" i="20"/>
  <c r="A493" i="20"/>
  <c r="A494" i="20"/>
  <c r="A495" i="20"/>
  <c r="A496" i="20"/>
  <c r="A497" i="20"/>
  <c r="A498" i="20"/>
  <c r="A499" i="20"/>
  <c r="A500" i="20"/>
  <c r="A501" i="20"/>
  <c r="A502" i="20"/>
  <c r="A503" i="20"/>
  <c r="A504" i="20"/>
  <c r="A505" i="20"/>
  <c r="A506" i="20"/>
  <c r="A507" i="20"/>
  <c r="A508" i="20"/>
  <c r="A509" i="20"/>
  <c r="A510" i="20"/>
  <c r="A511" i="20"/>
  <c r="A512" i="20"/>
  <c r="A513" i="20"/>
  <c r="A514" i="20"/>
  <c r="A515" i="20"/>
  <c r="A516" i="20"/>
  <c r="A517" i="20"/>
  <c r="A518" i="20"/>
  <c r="A519" i="20"/>
  <c r="A520" i="20"/>
  <c r="A521" i="20"/>
  <c r="A522" i="20"/>
  <c r="A523" i="20"/>
  <c r="A524" i="20"/>
  <c r="A525" i="20"/>
  <c r="A526" i="20"/>
  <c r="A527" i="20"/>
  <c r="A528" i="20"/>
  <c r="A529" i="20"/>
  <c r="A530" i="20"/>
  <c r="A531" i="20"/>
  <c r="A532" i="20"/>
  <c r="A533" i="20"/>
  <c r="A534" i="20"/>
  <c r="A535" i="20"/>
  <c r="A536" i="20"/>
  <c r="A537" i="20"/>
  <c r="A538" i="20"/>
  <c r="A539" i="20"/>
  <c r="A540" i="20"/>
  <c r="A541" i="20"/>
  <c r="A542" i="20"/>
  <c r="A543" i="20"/>
  <c r="A544" i="20"/>
  <c r="A545" i="20"/>
  <c r="A546" i="20"/>
  <c r="A547" i="20"/>
  <c r="A548" i="20"/>
  <c r="A549" i="20"/>
  <c r="A550" i="20"/>
  <c r="A551" i="20"/>
  <c r="A552" i="20"/>
  <c r="A553" i="20"/>
  <c r="A554" i="20"/>
  <c r="A555" i="20"/>
  <c r="A556" i="20"/>
  <c r="A557" i="20"/>
  <c r="A558" i="20"/>
  <c r="A559" i="20"/>
  <c r="A560" i="20"/>
  <c r="A561" i="20"/>
  <c r="A562" i="20"/>
  <c r="A563" i="20"/>
  <c r="A564" i="20"/>
  <c r="A565" i="20"/>
  <c r="A566" i="20"/>
  <c r="A567" i="20"/>
  <c r="A568" i="20"/>
  <c r="A569" i="20"/>
  <c r="A570" i="20"/>
  <c r="A571" i="20"/>
  <c r="A572" i="20"/>
  <c r="A573" i="20"/>
  <c r="A574" i="20"/>
  <c r="A575" i="20"/>
  <c r="A576" i="20"/>
  <c r="A577" i="20"/>
  <c r="A578" i="20"/>
  <c r="A579" i="20"/>
  <c r="A580" i="20"/>
  <c r="A581" i="20"/>
  <c r="A582" i="20"/>
  <c r="A583" i="20"/>
  <c r="A584" i="20"/>
  <c r="A585" i="20"/>
  <c r="A586" i="20"/>
  <c r="A587" i="20"/>
  <c r="A588" i="20"/>
  <c r="A589" i="20"/>
  <c r="A590" i="20"/>
  <c r="A591" i="20"/>
  <c r="A592" i="20"/>
  <c r="A593" i="20"/>
  <c r="A594" i="20"/>
  <c r="A595" i="20"/>
  <c r="A596" i="20"/>
  <c r="A597" i="20"/>
  <c r="A598" i="20"/>
  <c r="A599" i="20"/>
  <c r="A600" i="20"/>
  <c r="A601" i="20"/>
  <c r="A602" i="20"/>
  <c r="A603" i="20"/>
  <c r="A604" i="20"/>
  <c r="A605" i="20"/>
  <c r="A606" i="20"/>
  <c r="A607" i="20"/>
  <c r="A608" i="20"/>
  <c r="A609" i="20"/>
  <c r="A610" i="20"/>
  <c r="A611" i="20"/>
  <c r="A612" i="20"/>
  <c r="A613" i="20"/>
  <c r="A614" i="20"/>
  <c r="A615" i="20"/>
  <c r="A616" i="20"/>
  <c r="A617" i="20"/>
  <c r="A618" i="20"/>
  <c r="A619" i="20"/>
  <c r="A620" i="20"/>
  <c r="A621" i="20"/>
  <c r="A622" i="20"/>
  <c r="A623" i="20"/>
  <c r="A624" i="20"/>
  <c r="A625" i="20"/>
  <c r="A626" i="20"/>
  <c r="A627" i="20"/>
  <c r="A628" i="20"/>
  <c r="A629" i="20"/>
  <c r="A630" i="20"/>
  <c r="A631" i="20"/>
  <c r="A632" i="20"/>
  <c r="A633" i="20"/>
  <c r="A634" i="20"/>
  <c r="A635" i="20"/>
  <c r="A636" i="20"/>
  <c r="A637" i="20"/>
  <c r="A638" i="20"/>
  <c r="A639" i="20"/>
  <c r="A640" i="20"/>
  <c r="A641" i="20"/>
  <c r="A642" i="20"/>
  <c r="A643" i="20"/>
  <c r="A644" i="20"/>
  <c r="A645" i="20"/>
  <c r="A646" i="20"/>
  <c r="A647" i="20"/>
  <c r="A648" i="20"/>
  <c r="A649" i="20"/>
  <c r="A650" i="20"/>
  <c r="A651" i="20"/>
  <c r="A652" i="20"/>
  <c r="A653" i="20"/>
  <c r="A654" i="20"/>
  <c r="A655" i="20"/>
  <c r="A656" i="20"/>
  <c r="A657" i="20"/>
  <c r="A658" i="20"/>
  <c r="A659" i="20"/>
  <c r="A660" i="20"/>
  <c r="A661" i="20"/>
  <c r="A662" i="20"/>
  <c r="A663" i="20"/>
  <c r="A664" i="20"/>
  <c r="A665" i="20"/>
  <c r="A666" i="20"/>
  <c r="A667" i="20"/>
  <c r="A668" i="20"/>
  <c r="A669" i="20"/>
  <c r="A670" i="20"/>
  <c r="A671" i="20"/>
  <c r="A672" i="20"/>
  <c r="A673" i="20"/>
  <c r="A674" i="20"/>
  <c r="A675" i="20"/>
  <c r="A676" i="20"/>
  <c r="A677" i="20"/>
  <c r="A678" i="20"/>
  <c r="A679" i="20"/>
  <c r="A680" i="20"/>
  <c r="A681" i="20"/>
  <c r="A682" i="20"/>
  <c r="A683" i="20"/>
  <c r="A684" i="20"/>
  <c r="A685" i="20"/>
  <c r="A686" i="20"/>
  <c r="A687" i="20"/>
  <c r="A688" i="20"/>
  <c r="A689" i="20"/>
  <c r="A690" i="20"/>
  <c r="A691" i="20"/>
  <c r="A692" i="20"/>
  <c r="A693" i="20"/>
  <c r="A694" i="20"/>
  <c r="A695" i="20"/>
  <c r="A696" i="20"/>
  <c r="A697" i="20"/>
  <c r="A698" i="20"/>
  <c r="A699" i="20"/>
  <c r="A700" i="20"/>
  <c r="A701" i="20"/>
  <c r="A702" i="20"/>
  <c r="A703" i="20"/>
  <c r="A704" i="20"/>
  <c r="A705" i="20"/>
  <c r="A706" i="20"/>
  <c r="A707" i="20"/>
  <c r="A708" i="20"/>
  <c r="A709" i="20"/>
  <c r="A710" i="20"/>
  <c r="A711" i="20"/>
  <c r="A712" i="20"/>
  <c r="A713" i="20"/>
  <c r="A714" i="20"/>
  <c r="A715" i="20"/>
  <c r="A716" i="20"/>
  <c r="A717" i="20"/>
  <c r="A718" i="20"/>
  <c r="A719" i="20"/>
  <c r="A720" i="20"/>
  <c r="A721" i="20"/>
  <c r="A722" i="20"/>
  <c r="A723" i="20"/>
  <c r="A724" i="20"/>
  <c r="A725" i="20"/>
  <c r="A726" i="20"/>
  <c r="A727" i="20"/>
  <c r="A728" i="20"/>
  <c r="A729" i="20"/>
  <c r="A730" i="20"/>
  <c r="A731" i="20"/>
  <c r="A732" i="20"/>
  <c r="A733" i="20"/>
  <c r="A734" i="20"/>
  <c r="A735" i="20"/>
  <c r="A736" i="20"/>
  <c r="A737" i="20"/>
  <c r="A738" i="20"/>
  <c r="A739" i="20"/>
  <c r="A740" i="20"/>
  <c r="A741" i="20"/>
  <c r="A742" i="20"/>
  <c r="A743" i="20"/>
  <c r="A744" i="20"/>
  <c r="A745" i="20"/>
  <c r="A746" i="20"/>
  <c r="A747" i="20"/>
  <c r="A748" i="20"/>
  <c r="A749" i="20"/>
  <c r="A750" i="20"/>
  <c r="A751" i="20"/>
  <c r="A752" i="20"/>
  <c r="A753" i="20"/>
  <c r="A754" i="20"/>
  <c r="A755" i="20"/>
  <c r="A756" i="20"/>
  <c r="A757" i="20"/>
  <c r="A758" i="20"/>
  <c r="A759" i="20"/>
  <c r="A760" i="20"/>
  <c r="A761" i="20"/>
  <c r="A762" i="20"/>
  <c r="A763" i="20"/>
  <c r="A764" i="20"/>
  <c r="A765" i="20"/>
  <c r="A766" i="20"/>
  <c r="A767" i="20"/>
  <c r="A768" i="20"/>
  <c r="A769" i="20"/>
  <c r="A770" i="20"/>
  <c r="A771" i="20"/>
  <c r="A772" i="20"/>
  <c r="A773" i="20"/>
  <c r="A774" i="20"/>
  <c r="A775" i="20"/>
  <c r="A776" i="20"/>
  <c r="A777" i="20"/>
  <c r="A778" i="20"/>
  <c r="A779" i="20"/>
  <c r="A780" i="20"/>
  <c r="A781" i="20"/>
  <c r="A782" i="20"/>
  <c r="A783" i="20"/>
  <c r="A784" i="20"/>
  <c r="A785" i="20"/>
  <c r="A786" i="20"/>
  <c r="A787" i="20"/>
  <c r="A788" i="20"/>
  <c r="A789" i="20"/>
  <c r="A790" i="20"/>
  <c r="A791" i="20"/>
  <c r="A792" i="20"/>
  <c r="A793" i="20"/>
  <c r="A794" i="20"/>
  <c r="A795" i="20"/>
  <c r="A796" i="20"/>
  <c r="A797" i="20"/>
  <c r="A798" i="20"/>
  <c r="A799" i="20"/>
  <c r="A800" i="20"/>
  <c r="A801" i="20"/>
  <c r="A802" i="20"/>
  <c r="A803" i="20"/>
  <c r="A804" i="20"/>
  <c r="A805" i="20"/>
  <c r="A806" i="20"/>
  <c r="A807" i="20"/>
  <c r="A808" i="20"/>
  <c r="A809" i="20"/>
  <c r="A810" i="20"/>
  <c r="A811" i="20"/>
  <c r="A812" i="20"/>
  <c r="A813" i="20"/>
  <c r="A814" i="20"/>
  <c r="A815" i="20"/>
  <c r="A816" i="20"/>
  <c r="A817" i="20"/>
  <c r="A818" i="20"/>
  <c r="A819" i="20"/>
  <c r="A820" i="20"/>
  <c r="A821" i="20"/>
  <c r="A822" i="20"/>
  <c r="A823" i="20"/>
  <c r="A824" i="20"/>
  <c r="A825" i="20"/>
  <c r="A826" i="20"/>
  <c r="A827" i="20"/>
  <c r="A828" i="20"/>
  <c r="A829" i="20"/>
  <c r="A830" i="20"/>
  <c r="A831" i="20"/>
  <c r="A832" i="20"/>
  <c r="A833" i="20"/>
  <c r="A834" i="20"/>
  <c r="A835" i="20"/>
  <c r="A836" i="20"/>
  <c r="A837" i="20"/>
  <c r="A838" i="20"/>
  <c r="A839" i="20"/>
  <c r="A840" i="20"/>
  <c r="A841" i="20"/>
  <c r="A842" i="20"/>
  <c r="A843" i="20"/>
  <c r="A844" i="20"/>
  <c r="A845" i="20"/>
  <c r="A846" i="20"/>
  <c r="A847" i="20"/>
  <c r="A848" i="20"/>
  <c r="A849" i="20"/>
  <c r="A850" i="20"/>
  <c r="A851" i="20"/>
  <c r="A852" i="20"/>
  <c r="A853" i="20"/>
  <c r="A854" i="20"/>
  <c r="A855" i="20"/>
  <c r="A856" i="20"/>
  <c r="A857" i="20"/>
  <c r="A858" i="20"/>
  <c r="A859" i="20"/>
  <c r="A860" i="20"/>
  <c r="A861" i="20"/>
  <c r="A862" i="20"/>
  <c r="A863" i="20"/>
  <c r="A864" i="20"/>
  <c r="A865" i="20"/>
  <c r="A866" i="20"/>
  <c r="A867" i="20"/>
  <c r="A868" i="20"/>
  <c r="A869" i="20"/>
  <c r="A870" i="20"/>
  <c r="A871" i="20"/>
  <c r="A872" i="20"/>
  <c r="A873" i="20"/>
  <c r="A874" i="20"/>
  <c r="A875" i="20"/>
  <c r="A876" i="20"/>
  <c r="A877" i="20"/>
  <c r="A878" i="20"/>
  <c r="A879" i="20"/>
  <c r="A880" i="20"/>
  <c r="A881" i="20"/>
  <c r="A882" i="20"/>
  <c r="A883" i="20"/>
  <c r="A884" i="20"/>
  <c r="A885" i="20"/>
  <c r="A886" i="20"/>
  <c r="A887" i="20"/>
  <c r="A888" i="20"/>
  <c r="A889" i="20"/>
  <c r="A890" i="20"/>
  <c r="A891" i="20"/>
  <c r="A892" i="20"/>
  <c r="A893" i="20"/>
  <c r="A894" i="20"/>
  <c r="A895" i="20"/>
  <c r="A896" i="20"/>
  <c r="A897" i="20"/>
  <c r="A898" i="20"/>
  <c r="A899" i="20"/>
  <c r="A900" i="20"/>
  <c r="A901" i="20"/>
  <c r="A902" i="20"/>
  <c r="A903" i="20"/>
  <c r="A904" i="20"/>
  <c r="A905" i="20"/>
  <c r="A906" i="20"/>
  <c r="A907" i="20"/>
  <c r="A908" i="20"/>
  <c r="A909" i="20"/>
  <c r="A910" i="20"/>
  <c r="A911" i="20"/>
  <c r="A912" i="20"/>
  <c r="A913" i="20"/>
  <c r="A914" i="20"/>
  <c r="A915" i="20"/>
  <c r="A916" i="20"/>
  <c r="A917" i="20"/>
  <c r="A918" i="20"/>
  <c r="A919" i="20"/>
  <c r="A920" i="20"/>
  <c r="A921" i="20"/>
  <c r="A922" i="20"/>
  <c r="A923" i="20"/>
  <c r="A924" i="20"/>
  <c r="A925" i="20"/>
  <c r="A926" i="20"/>
  <c r="A927" i="20"/>
  <c r="A928" i="20"/>
  <c r="A929" i="20"/>
  <c r="A930" i="20"/>
  <c r="A931" i="20"/>
  <c r="A932" i="20"/>
  <c r="A933" i="20"/>
  <c r="A934" i="20"/>
  <c r="A935" i="20"/>
  <c r="A936" i="20"/>
  <c r="A937" i="20"/>
  <c r="A938" i="20"/>
  <c r="A939" i="20"/>
  <c r="A940" i="20"/>
  <c r="A941" i="20"/>
  <c r="A942" i="20"/>
  <c r="A943" i="20"/>
  <c r="A944" i="20"/>
  <c r="A945" i="20"/>
  <c r="A946" i="20"/>
  <c r="A947" i="20"/>
  <c r="A948" i="20"/>
  <c r="A949" i="20"/>
  <c r="A950" i="20"/>
  <c r="A951" i="20"/>
  <c r="A952" i="20"/>
  <c r="A953" i="20"/>
  <c r="A954" i="20"/>
  <c r="A955" i="20"/>
  <c r="A956" i="20"/>
  <c r="A957" i="20"/>
  <c r="A958" i="20"/>
  <c r="A959" i="20"/>
  <c r="A960" i="20"/>
  <c r="A961" i="20"/>
  <c r="A962" i="20"/>
  <c r="A963" i="20"/>
  <c r="A964" i="20"/>
  <c r="A965" i="20"/>
  <c r="A966" i="20"/>
  <c r="A967" i="20"/>
  <c r="A968" i="20"/>
  <c r="A969" i="20"/>
  <c r="A970" i="20"/>
  <c r="A971" i="20"/>
  <c r="A972" i="20"/>
  <c r="A973" i="20"/>
  <c r="A974" i="20"/>
  <c r="A975" i="20"/>
  <c r="A976" i="20"/>
  <c r="A977" i="20"/>
  <c r="A978" i="20"/>
  <c r="A979" i="20"/>
  <c r="A980" i="20"/>
  <c r="A981" i="20"/>
  <c r="A982" i="20"/>
  <c r="A983" i="20"/>
  <c r="A984" i="20"/>
  <c r="A985" i="20"/>
  <c r="A986" i="20"/>
  <c r="A987" i="20"/>
  <c r="A988" i="20"/>
  <c r="A989" i="20"/>
  <c r="A990" i="20"/>
  <c r="A991" i="20"/>
  <c r="A992" i="20"/>
  <c r="A993" i="20"/>
  <c r="A994" i="20"/>
  <c r="A995" i="20"/>
  <c r="A996" i="20"/>
  <c r="A997" i="20"/>
  <c r="A998" i="20"/>
  <c r="A999" i="20"/>
  <c r="A7" i="20"/>
  <c r="A2" i="12" l="1"/>
  <c r="A3" i="12"/>
  <c r="A4" i="12"/>
  <c r="A5" i="12"/>
  <c r="A6" i="12"/>
  <c r="A7" i="12"/>
  <c r="A8" i="12"/>
  <c r="A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A41" i="12"/>
  <c r="A42" i="12"/>
  <c r="A43" i="12"/>
  <c r="A44" i="12"/>
  <c r="A45" i="12"/>
  <c r="A46" i="12"/>
  <c r="A47" i="12"/>
  <c r="A48" i="12"/>
  <c r="A49" i="12"/>
  <c r="A50" i="12"/>
  <c r="A51" i="12"/>
  <c r="A52" i="12"/>
  <c r="A53" i="12"/>
  <c r="A54" i="12"/>
  <c r="A55" i="12"/>
  <c r="A56" i="12"/>
  <c r="A57" i="12"/>
  <c r="A58" i="12"/>
  <c r="A59" i="12"/>
  <c r="A60" i="12"/>
  <c r="A61" i="12"/>
  <c r="A62" i="12"/>
  <c r="A63" i="12"/>
  <c r="A64" i="12"/>
  <c r="A65" i="12"/>
  <c r="A66" i="12"/>
  <c r="A67" i="12"/>
  <c r="A68" i="12"/>
  <c r="A69" i="12"/>
  <c r="A70" i="12"/>
  <c r="A71" i="12"/>
  <c r="A72" i="12"/>
  <c r="A73" i="12"/>
  <c r="A74" i="12"/>
  <c r="A75" i="12"/>
  <c r="A76" i="12"/>
  <c r="A77" i="12"/>
  <c r="A78" i="12"/>
  <c r="A79" i="12"/>
  <c r="A80" i="12"/>
  <c r="A81" i="12"/>
  <c r="A82" i="12"/>
  <c r="A83" i="12"/>
  <c r="A84" i="12"/>
  <c r="A85" i="12"/>
  <c r="A86" i="12"/>
  <c r="A87" i="12"/>
  <c r="A88" i="12"/>
  <c r="A89" i="12"/>
  <c r="A90" i="12"/>
  <c r="A91" i="12"/>
  <c r="A92" i="12"/>
  <c r="A93" i="12"/>
  <c r="A94" i="12"/>
  <c r="A95" i="12"/>
  <c r="A96" i="12"/>
  <c r="A97" i="12"/>
  <c r="A98" i="12"/>
  <c r="A99" i="12"/>
  <c r="A100" i="12"/>
  <c r="A101" i="12"/>
  <c r="A102" i="12"/>
  <c r="A103" i="12"/>
  <c r="A104" i="12"/>
  <c r="A105" i="12"/>
  <c r="A106" i="12"/>
  <c r="A107" i="12"/>
  <c r="A108" i="12"/>
  <c r="A109" i="12"/>
  <c r="A110" i="12"/>
  <c r="A111" i="12"/>
  <c r="A112" i="12"/>
  <c r="A113" i="12"/>
  <c r="A114" i="12"/>
  <c r="A115" i="12"/>
  <c r="A116" i="12"/>
  <c r="A117" i="12"/>
  <c r="A118" i="12"/>
  <c r="A119" i="12"/>
  <c r="A120" i="12"/>
  <c r="A121" i="12"/>
  <c r="A122" i="12"/>
  <c r="A123" i="12"/>
  <c r="A124" i="12"/>
  <c r="A125" i="12"/>
  <c r="A126" i="12"/>
  <c r="A127" i="12"/>
  <c r="A128" i="12"/>
  <c r="A129" i="12"/>
  <c r="A130" i="12"/>
  <c r="A131" i="12"/>
  <c r="A132" i="12"/>
  <c r="A133" i="12"/>
  <c r="A134" i="12"/>
  <c r="A135" i="12"/>
  <c r="A136" i="12"/>
  <c r="A137" i="12"/>
  <c r="A138" i="12"/>
  <c r="A139" i="12"/>
  <c r="A1" i="12"/>
  <c r="D49" i="12"/>
  <c r="E49" i="12" s="1"/>
  <c r="D50" i="12"/>
  <c r="E50" i="12" s="1"/>
  <c r="D51" i="12"/>
  <c r="E51" i="12" s="1"/>
  <c r="D52" i="12"/>
  <c r="E52" i="12" s="1"/>
  <c r="D53" i="12"/>
  <c r="E53" i="12" s="1"/>
  <c r="D54" i="12"/>
  <c r="E54" i="12" s="1"/>
  <c r="D55" i="12"/>
  <c r="E55" i="12" s="1"/>
  <c r="D48" i="12"/>
  <c r="C49" i="12"/>
  <c r="C50" i="12"/>
  <c r="C51" i="12"/>
  <c r="C52" i="12"/>
  <c r="C53" i="12"/>
  <c r="C54" i="12"/>
  <c r="C55" i="12"/>
  <c r="C48" i="12"/>
  <c r="D42" i="12" l="1"/>
  <c r="D43" i="12"/>
  <c r="D44" i="12"/>
  <c r="D45" i="12"/>
  <c r="D41" i="12"/>
  <c r="N24" i="12" l="1"/>
  <c r="N25" i="12"/>
  <c r="N23" i="12"/>
  <c r="K24" i="12"/>
  <c r="K25" i="12"/>
  <c r="K26" i="12"/>
  <c r="K27" i="12"/>
  <c r="K28" i="12"/>
  <c r="K23" i="12"/>
  <c r="H24" i="12"/>
  <c r="H25" i="12"/>
  <c r="H26" i="12"/>
  <c r="H27" i="12"/>
  <c r="H28" i="12"/>
  <c r="H29" i="12"/>
  <c r="H23" i="12"/>
  <c r="C30" i="12"/>
  <c r="C31" i="12"/>
  <c r="C32" i="12"/>
  <c r="C33" i="12"/>
  <c r="C34" i="12"/>
  <c r="C35" i="12"/>
  <c r="C36" i="12"/>
  <c r="C37" i="12"/>
  <c r="C38" i="12"/>
  <c r="C39" i="12"/>
  <c r="C40" i="12"/>
  <c r="C29" i="12"/>
  <c r="C19" i="12"/>
  <c r="C20" i="12"/>
  <c r="C21" i="12"/>
  <c r="C22" i="12"/>
  <c r="C23" i="12"/>
  <c r="C24" i="12"/>
  <c r="C25" i="12"/>
  <c r="C18" i="12"/>
  <c r="C6" i="12"/>
  <c r="C7" i="12"/>
  <c r="C8" i="12"/>
  <c r="C9" i="12"/>
  <c r="C10" i="12"/>
  <c r="C11" i="12"/>
  <c r="C12" i="12"/>
  <c r="C13" i="12"/>
  <c r="C14" i="12"/>
  <c r="C15" i="12"/>
  <c r="C16" i="12"/>
  <c r="C5" i="12"/>
  <c r="D17" i="12"/>
  <c r="D4" i="12"/>
  <c r="D3" i="12"/>
  <c r="D2" i="12"/>
  <c r="D1" i="12"/>
  <c r="D139" i="12" l="1"/>
  <c r="E139" i="12" s="1"/>
  <c r="D138" i="12"/>
  <c r="E138" i="12" s="1"/>
  <c r="D137" i="12"/>
  <c r="E137" i="12" s="1"/>
  <c r="D136" i="12"/>
  <c r="E136" i="12" s="1"/>
  <c r="D135" i="12"/>
  <c r="E135" i="12" s="1"/>
  <c r="D134" i="12"/>
  <c r="E134" i="12" s="1"/>
  <c r="D133" i="12"/>
  <c r="E133" i="12" s="1"/>
  <c r="D132" i="12"/>
  <c r="E132" i="12" s="1"/>
  <c r="D131" i="12"/>
  <c r="E131" i="12" s="1"/>
  <c r="D130" i="12"/>
  <c r="E130" i="12" s="1"/>
  <c r="D129" i="12"/>
  <c r="E129" i="12" s="1"/>
  <c r="D128" i="12"/>
  <c r="E128" i="12" s="1"/>
  <c r="D127" i="12"/>
  <c r="E127" i="12" s="1"/>
  <c r="D126" i="12"/>
  <c r="E126" i="12" s="1"/>
  <c r="D125" i="12"/>
  <c r="E125" i="12" s="1"/>
  <c r="D124" i="12"/>
  <c r="E124" i="12" s="1"/>
  <c r="D123" i="12"/>
  <c r="E123" i="12" s="1"/>
  <c r="D122" i="12"/>
  <c r="E122" i="12" s="1"/>
  <c r="D121" i="12"/>
  <c r="E121" i="12" s="1"/>
  <c r="D120" i="12"/>
  <c r="E120" i="12" s="1"/>
  <c r="D119" i="12"/>
  <c r="E119" i="12" s="1"/>
  <c r="D118" i="12"/>
  <c r="E118" i="12" s="1"/>
  <c r="D117" i="12"/>
  <c r="E117" i="12" s="1"/>
  <c r="D116" i="12"/>
  <c r="E116" i="12" s="1"/>
  <c r="D115" i="12"/>
  <c r="E115" i="12" s="1"/>
  <c r="D114" i="12"/>
  <c r="E114" i="12" s="1"/>
  <c r="D113" i="12"/>
  <c r="E113" i="12" s="1"/>
  <c r="D112" i="12"/>
  <c r="E112" i="12" s="1"/>
  <c r="D111" i="12"/>
  <c r="E111" i="12" s="1"/>
  <c r="D110" i="12"/>
  <c r="E110" i="12" s="1"/>
  <c r="D109" i="12"/>
  <c r="E109" i="12" s="1"/>
  <c r="D108" i="12"/>
  <c r="E108" i="12" s="1"/>
  <c r="D107" i="12"/>
  <c r="E107" i="12" s="1"/>
  <c r="D106" i="12"/>
  <c r="E106" i="12" s="1"/>
  <c r="D105" i="12"/>
  <c r="E105" i="12" s="1"/>
  <c r="D104" i="12"/>
  <c r="E104" i="12" s="1"/>
  <c r="D103" i="12"/>
  <c r="E103" i="12" s="1"/>
  <c r="D102" i="12"/>
  <c r="E102" i="12" s="1"/>
  <c r="D101" i="12"/>
  <c r="E101" i="12" s="1"/>
  <c r="D100" i="12"/>
  <c r="E100" i="12" s="1"/>
  <c r="E89" i="12" l="1"/>
  <c r="E68" i="12"/>
  <c r="E31" i="12" l="1"/>
  <c r="E32" i="12"/>
  <c r="E33" i="12"/>
  <c r="E34" i="12"/>
  <c r="E36" i="12"/>
  <c r="E37" i="12"/>
  <c r="E38" i="12"/>
  <c r="E39" i="12"/>
  <c r="E19" i="12"/>
  <c r="E20" i="12"/>
  <c r="E21" i="12"/>
  <c r="E22" i="12"/>
  <c r="E25" i="12"/>
  <c r="E18" i="12"/>
  <c r="E6" i="12"/>
  <c r="E7" i="12"/>
  <c r="E11" i="12"/>
  <c r="E12" i="12"/>
  <c r="E13" i="12"/>
  <c r="E5" i="12"/>
  <c r="E56" i="12"/>
  <c r="E57" i="12"/>
  <c r="E58" i="12"/>
  <c r="E59" i="12"/>
  <c r="E60" i="12"/>
  <c r="E61" i="12"/>
  <c r="E62" i="12"/>
  <c r="E63" i="12"/>
  <c r="E64" i="12"/>
  <c r="E65" i="12"/>
  <c r="E66" i="12"/>
  <c r="E67" i="12"/>
  <c r="E47" i="12"/>
  <c r="E30" i="12"/>
  <c r="E35" i="12"/>
  <c r="E40" i="12"/>
  <c r="E29" i="12"/>
  <c r="E23" i="12"/>
  <c r="E24" i="12"/>
  <c r="E8" i="12"/>
  <c r="E9" i="12"/>
  <c r="E10" i="12"/>
  <c r="E14" i="12"/>
  <c r="E15" i="12"/>
  <c r="E16" i="12"/>
  <c r="E46" i="12" l="1"/>
  <c r="E28" i="12"/>
  <c r="E27" i="12"/>
  <c r="E26" i="12"/>
  <c r="E42" i="12" l="1"/>
  <c r="E43" i="12"/>
  <c r="E44" i="12"/>
  <c r="E45" i="12"/>
  <c r="E41" i="12"/>
  <c r="E17" i="12" l="1"/>
  <c r="E3" i="12"/>
  <c r="E4" i="12"/>
  <c r="E2" i="12"/>
  <c r="E1" i="12"/>
  <c r="D83" i="12" l="1"/>
  <c r="E83" i="12" s="1"/>
  <c r="D82" i="12"/>
  <c r="E82" i="12" s="1"/>
  <c r="D81" i="12"/>
  <c r="E81" i="12" s="1"/>
  <c r="D80" i="12"/>
  <c r="E80" i="12" s="1"/>
  <c r="D79" i="12"/>
  <c r="E79" i="12" s="1"/>
  <c r="D78" i="12"/>
  <c r="E78" i="12" s="1"/>
  <c r="D77" i="12"/>
  <c r="E77" i="12" s="1"/>
  <c r="D76" i="12"/>
  <c r="E76" i="12" s="1"/>
  <c r="D75" i="12"/>
  <c r="E75" i="12" s="1"/>
  <c r="D74" i="12"/>
  <c r="E74" i="12" s="1"/>
  <c r="D73" i="12"/>
  <c r="E73" i="12" s="1"/>
  <c r="D72" i="12"/>
  <c r="E72" i="12" s="1"/>
  <c r="D71" i="12"/>
  <c r="E71" i="12" s="1"/>
  <c r="D70" i="12"/>
  <c r="E70" i="12" s="1"/>
  <c r="D69" i="12"/>
  <c r="E69" i="12" s="1"/>
  <c r="D99" i="12" l="1"/>
  <c r="E99" i="12" s="1"/>
  <c r="D98" i="12"/>
  <c r="E98" i="12" s="1"/>
  <c r="D97" i="12"/>
  <c r="E97" i="12" s="1"/>
  <c r="D96" i="12"/>
  <c r="E96" i="12" s="1"/>
  <c r="D95" i="12"/>
  <c r="E95" i="12" s="1"/>
  <c r="D94" i="12"/>
  <c r="E94" i="12" s="1"/>
  <c r="D93" i="12"/>
  <c r="E93" i="12" s="1"/>
  <c r="D92" i="12"/>
  <c r="E92" i="12" s="1"/>
  <c r="D91" i="12"/>
  <c r="E91" i="12" s="1"/>
  <c r="D90" i="12"/>
  <c r="E90" i="12" s="1"/>
  <c r="D88" i="12"/>
  <c r="E88" i="12" s="1"/>
  <c r="D87" i="12"/>
  <c r="E87" i="12" s="1"/>
  <c r="D86" i="12"/>
  <c r="E86" i="12" s="1"/>
  <c r="D85" i="12"/>
  <c r="E85" i="12" s="1"/>
  <c r="D84" i="12"/>
  <c r="E84" i="12" s="1"/>
  <c r="E48" i="12"/>
</calcChain>
</file>

<file path=xl/sharedStrings.xml><?xml version="1.0" encoding="utf-8"?>
<sst xmlns="http://schemas.openxmlformats.org/spreadsheetml/2006/main" count="711" uniqueCount="620">
  <si>
    <t>Tanácsok a besorolási szint meghatározásához, minőségi béradatok szolgáltatásához, valamint tippek az adatszolgáltatási munkaráfordítás csökkentéséhez.</t>
  </si>
  <si>
    <t>Szervezet neve</t>
  </si>
  <si>
    <t>Irányítószám</t>
  </si>
  <si>
    <t>Helyiség</t>
  </si>
  <si>
    <t>Utca, házszám</t>
  </si>
  <si>
    <t>Egyéb:</t>
  </si>
  <si>
    <t>Név</t>
  </si>
  <si>
    <t>Munkakör</t>
  </si>
  <si>
    <t>Vezetékes telefon</t>
  </si>
  <si>
    <t>Mobil telefon</t>
  </si>
  <si>
    <t>E-mail</t>
  </si>
  <si>
    <t>Egyéb</t>
  </si>
  <si>
    <t>Felsővezetők</t>
  </si>
  <si>
    <t>Középvezetők</t>
  </si>
  <si>
    <t>Diplomás munkakörök</t>
  </si>
  <si>
    <t>Ügyviteli munkakörök</t>
  </si>
  <si>
    <t>Fizikai munkakörök</t>
  </si>
  <si>
    <t>Termelés/üzemelt.</t>
  </si>
  <si>
    <t>Műszaki személyzet</t>
  </si>
  <si>
    <t>Karbantartók</t>
  </si>
  <si>
    <t>Informatikusok</t>
  </si>
  <si>
    <t>Biztonságiak</t>
  </si>
  <si>
    <t>Készenléti díj</t>
  </si>
  <si>
    <t>Az alapbér %-ában</t>
  </si>
  <si>
    <t>Marketing</t>
  </si>
  <si>
    <t>Értékesítés</t>
  </si>
  <si>
    <t>Műszaki</t>
  </si>
  <si>
    <t>Termelés</t>
  </si>
  <si>
    <t>Logisztika</t>
  </si>
  <si>
    <t>Pénzügy</t>
  </si>
  <si>
    <t>Fizetett hónapok száma</t>
  </si>
  <si>
    <t>Budapest</t>
  </si>
  <si>
    <t>Nagyobb munkavállalói kört érintő csoportra átlag adatokat is megadhat.</t>
  </si>
  <si>
    <t>Hasonlóan lehet eljárni más munkaköröknél is, pl.</t>
  </si>
  <si>
    <t>A besorolási szint teszi lehetővé a felmérésben résztvevő cégek azonos szintű munkaköreinek az összehasonlítását. A készülő elemzések minősége alapvetően függ a megfelelő besorolási szint meghatározásától, ezért fordítson kiemelt figyelmet erre a témára.</t>
  </si>
  <si>
    <t xml:space="preserve">A besorolási szint meghatározásánál a munkakör tartalmát (célok, fő felelősségek, követelmények), és ne a munkakör nevét, a beosztást, vagy a munkakört betöltő személy képességeit vegye figyelembe. </t>
  </si>
  <si>
    <t>Csoportvezetői (művezető, felügyelő) munkakörök fizikai, ügyviteli területen és a diplomás szakemberek körében egyaránt előfordulhatnak. A csoportvezetők besorolásánál  vegyük figyelembe a felügyelt munkakörök besorolását, a csoportvezetők a nagyobb felelősség miatt általában egy szinttel följebb kerülnek.</t>
  </si>
  <si>
    <t>A kitöltött kérdőív visszaküldése előtt ellenőrizze a következőket:</t>
  </si>
  <si>
    <t>- Kitöltötte az alábbi munkalapokat: 1. Szervezet  -  2. Bérezési gyakorlat  - 3. Béradatok.</t>
  </si>
  <si>
    <t>- Bruttó béradatokat adott meg.</t>
  </si>
  <si>
    <t>- A béradatokat ezer Forintban adta meg.</t>
  </si>
  <si>
    <t>Szervezet</t>
  </si>
  <si>
    <t>Ágazat</t>
  </si>
  <si>
    <t>Fémipar, fémfeldolgozás</t>
  </si>
  <si>
    <t>Vegyipar, műanyaggyártás</t>
  </si>
  <si>
    <t>Egyéb ipar</t>
  </si>
  <si>
    <t>Régió</t>
  </si>
  <si>
    <t>Árbevétel</t>
  </si>
  <si>
    <t>Létszám</t>
  </si>
  <si>
    <t>Tulajdonos</t>
  </si>
  <si>
    <t>Tervezett változások</t>
  </si>
  <si>
    <t>Kapcsolattartó</t>
  </si>
  <si>
    <t>Hozzájárul</t>
  </si>
  <si>
    <t>Béremelés %</t>
  </si>
  <si>
    <t>Béremelés időpontja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</si>
  <si>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</si>
  <si>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</si>
  <si>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</si>
  <si>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</si>
  <si>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</si>
  <si>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</si>
  <si>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</si>
  <si>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</si>
  <si>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</si>
  <si>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</si>
  <si>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</si>
  <si>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</si>
  <si>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Műszakpótlék</t>
  </si>
  <si>
    <t>Műszakpótlék megszakítás nélk.munkarend</t>
  </si>
  <si>
    <t>ÉJ - Termelés/üzemelt.</t>
  </si>
  <si>
    <t>ÉJ - Műszaki személyzet</t>
  </si>
  <si>
    <t>ÉJ - Karbantartók</t>
  </si>
  <si>
    <t>ÉJ - Informatikusok</t>
  </si>
  <si>
    <t>ÉJ - Biztonságiak</t>
  </si>
  <si>
    <t>Készenlét</t>
  </si>
  <si>
    <t>eFt/hó - Termelés/üzemelt.</t>
  </si>
  <si>
    <t>eFt/hó - Műszaki személyzet</t>
  </si>
  <si>
    <t>eFt/hó - Karbantartók</t>
  </si>
  <si>
    <t>eFt/hó - Informatikusok</t>
  </si>
  <si>
    <t>eFt/hó - Biztonságiak</t>
  </si>
  <si>
    <t>alapbér % - Termelés/üzemelt.</t>
  </si>
  <si>
    <t>alapbér % - Műszaki személyzet</t>
  </si>
  <si>
    <t>alapbér % - Karbantartók</t>
  </si>
  <si>
    <t>alapbér % - Informatikusok</t>
  </si>
  <si>
    <t>alapbér % - Biztonságiak</t>
  </si>
  <si>
    <t>Tipikus besorolások beosztott munkakörökre.</t>
  </si>
  <si>
    <t>Munkaköri besorolási 
szint</t>
  </si>
  <si>
    <t>Belső ellenőr</t>
  </si>
  <si>
    <t>Takarító</t>
  </si>
  <si>
    <t>Általános</t>
  </si>
  <si>
    <t>Szállítás-raktározás</t>
  </si>
  <si>
    <t>Minőség</t>
  </si>
  <si>
    <t>Karbantartás</t>
  </si>
  <si>
    <t>Irányítás</t>
  </si>
  <si>
    <t>Gyártás-szerelés</t>
  </si>
  <si>
    <t>Min.ell.</t>
  </si>
  <si>
    <t>Számvitel</t>
  </si>
  <si>
    <t>Rendszerszervező</t>
  </si>
  <si>
    <t>Régióvezető</t>
  </si>
  <si>
    <t>Key account manager</t>
  </si>
  <si>
    <t>Logisztikai ügyintéző</t>
  </si>
  <si>
    <t>Beszerzési ügyintéző</t>
  </si>
  <si>
    <t>Raktárvezető</t>
  </si>
  <si>
    <t>Targoncavezető</t>
  </si>
  <si>
    <t>Műszaki ügyintéző</t>
  </si>
  <si>
    <t>Berhuázási ügyintéző</t>
  </si>
  <si>
    <t>Karbantartó mérnök</t>
  </si>
  <si>
    <t>Gépész szakmák</t>
  </si>
  <si>
    <t>Elektromos szakmák</t>
  </si>
  <si>
    <t>Gépbeállító</t>
  </si>
  <si>
    <t>Betanított munkás</t>
  </si>
  <si>
    <t>Segédmunkás</t>
  </si>
  <si>
    <t>Pénzügyi ügyintéző</t>
  </si>
  <si>
    <t>Számviteli szakember</t>
  </si>
  <si>
    <t>Könyvelő</t>
  </si>
  <si>
    <t>Pénztáros</t>
  </si>
  <si>
    <t>HR ügyintéző</t>
  </si>
  <si>
    <t>Bér-TB ügyintéző</t>
  </si>
  <si>
    <t>…</t>
  </si>
  <si>
    <t>Műszakpótlék az alapbér %-ában</t>
  </si>
  <si>
    <t>1=Fizetnek 2=Nem fizetnek</t>
  </si>
  <si>
    <t>Munkaköri csoport</t>
  </si>
  <si>
    <t>Céges e-mail</t>
  </si>
  <si>
    <t>Gépipar</t>
  </si>
  <si>
    <t>Hamis=Hozzájárul Igaz=Nem járul hozzá</t>
  </si>
  <si>
    <t>Ha nem fizetnek műszakpótlékot, akkor ugorjon a következő pontra</t>
  </si>
  <si>
    <t>Tehergépkocsi v.</t>
  </si>
  <si>
    <t>A felmérésben résztvevő cég, valamint a kapcsolattartó adatai, továbbá az igényelt jelentés kiválasztása (díjmentes összefoglaló, vagy fizetős részletes jelentés).</t>
  </si>
  <si>
    <t>Diplomás munkakörök
Junior --&gt; Normál --&gt; Szenior</t>
  </si>
  <si>
    <t>Ügyviteli munkakörök
Szakképzetlen --&gt; Szakképzett</t>
  </si>
  <si>
    <t>- A bér-, juttatási, létszám, bevételi, stb. adatokat a megjelölt mértékegységben, ill. időszakra vonatkozóan adta meg (ezer Ft, hónap, év, fő, stb.).</t>
  </si>
  <si>
    <t>Szervezetfejlesztés</t>
  </si>
  <si>
    <t>Külföldi</t>
  </si>
  <si>
    <t>Gépkocsi</t>
  </si>
  <si>
    <t>A bérezéshez kapcsolódó témák (béremelés mértéke és időpontja, juttatások, műszakpótlék, készenlét díjazása, tervezett változások, stb.).</t>
  </si>
  <si>
    <t>Bács-Kiskun</t>
  </si>
  <si>
    <t>Baranya</t>
  </si>
  <si>
    <t>Békés</t>
  </si>
  <si>
    <t>Borsod-Abaúj-Zemplén</t>
  </si>
  <si>
    <t>Csongrád</t>
  </si>
  <si>
    <t>Fejér</t>
  </si>
  <si>
    <t>Győr-Moson-Sopron</t>
  </si>
  <si>
    <t>Hajdú-Bihar</t>
  </si>
  <si>
    <t>Heves</t>
  </si>
  <si>
    <t>Jász-Nagykun-Szolnok</t>
  </si>
  <si>
    <t>Komárom-Esztergom</t>
  </si>
  <si>
    <t>Nógrád</t>
  </si>
  <si>
    <t>Pest</t>
  </si>
  <si>
    <t>Somogy</t>
  </si>
  <si>
    <t>Szabolcs-Szatmár-Bereg</t>
  </si>
  <si>
    <t>Tolna</t>
  </si>
  <si>
    <t>Vas</t>
  </si>
  <si>
    <t>Veszprém</t>
  </si>
  <si>
    <t>Zala</t>
  </si>
  <si>
    <t>3-4 mFt</t>
  </si>
  <si>
    <t>4-5 mFt</t>
  </si>
  <si>
    <t>5-7 mFt</t>
  </si>
  <si>
    <t>7-10 mFt</t>
  </si>
  <si>
    <t>10-15 mFt</t>
  </si>
  <si>
    <t>15-20 mFt</t>
  </si>
  <si>
    <t>20-30 mFt</t>
  </si>
  <si>
    <t>Mercer szint</t>
  </si>
  <si>
    <t>Igen/nem</t>
  </si>
  <si>
    <t>Igen</t>
  </si>
  <si>
    <t>Nem</t>
  </si>
  <si>
    <t>30 mFt fölött</t>
  </si>
  <si>
    <t>Vasárnapi munka</t>
  </si>
  <si>
    <t>Éjszakai munka</t>
  </si>
  <si>
    <t>18-06 óra közötti munkavégzés</t>
  </si>
  <si>
    <t>Munkaszüneti napon végzett munka</t>
  </si>
  <si>
    <t>18-06 - Termelés/üzemelt.</t>
  </si>
  <si>
    <t>18-06 - Műszaki személyzet</t>
  </si>
  <si>
    <t>18-06 - Karbantartók</t>
  </si>
  <si>
    <t>18-06 - Biztonságiak</t>
  </si>
  <si>
    <t>18-06 - Informatikusok</t>
  </si>
  <si>
    <t>VAS - Termelés/üzemelt.</t>
  </si>
  <si>
    <t>VAS - Műszaki személyzet</t>
  </si>
  <si>
    <t>VAS - Karbantartók</t>
  </si>
  <si>
    <t>VAS - Informatikusok</t>
  </si>
  <si>
    <t>VAS - Biztonságiak</t>
  </si>
  <si>
    <t>MSZ - Termelés/üzemelt.</t>
  </si>
  <si>
    <t>MSZ - Műszaki személyzet</t>
  </si>
  <si>
    <t>MSZ - Karbantartók</t>
  </si>
  <si>
    <t>MSZ - Informatikusok</t>
  </si>
  <si>
    <t>MSZ - Biztonságiak</t>
  </si>
  <si>
    <t>Közép-Magyarország</t>
  </si>
  <si>
    <t>Észak-Magyarország</t>
  </si>
  <si>
    <t>Észak-Alföld</t>
  </si>
  <si>
    <t>Dél-Alföld</t>
  </si>
  <si>
    <t>Közép-Dunántúl</t>
  </si>
  <si>
    <t>Nyugat-Dunántúl</t>
  </si>
  <si>
    <t>Dél-Dunántúl</t>
  </si>
  <si>
    <t>Elektronika, elektronikai gyártás</t>
  </si>
  <si>
    <t>Építőipar/építőanyag-ipar</t>
  </si>
  <si>
    <t>Közüzemi szolgáltatás</t>
  </si>
  <si>
    <t>Járműipar, járműipari beszállító</t>
  </si>
  <si>
    <t>Élelmiszeripar, mezőgazdaság</t>
  </si>
  <si>
    <t>Kereskedelem/FMCG</t>
  </si>
  <si>
    <t>50 fő alatt</t>
  </si>
  <si>
    <t>50-100 fő</t>
  </si>
  <si>
    <t>3.000 fő fölött</t>
  </si>
  <si>
    <t>100 millió Forint alatt</t>
  </si>
  <si>
    <t>100 millió-1 milliárd Forint</t>
  </si>
  <si>
    <t>1-10 milliárd Forint</t>
  </si>
  <si>
    <t>10-50 milliárd Forint</t>
  </si>
  <si>
    <t>50-100 milliárd Forint</t>
  </si>
  <si>
    <t>100 milliárd Forint fölött</t>
  </si>
  <si>
    <t>Munkaerő megtartás/fluktuáció</t>
  </si>
  <si>
    <t>Bérezés, bérpolitika</t>
  </si>
  <si>
    <t>Munkaerő-fejlesztés</t>
  </si>
  <si>
    <t>Kompetencia értékelés</t>
  </si>
  <si>
    <t>Magyar magán</t>
  </si>
  <si>
    <t>Magyar köztulajdon</t>
  </si>
  <si>
    <t>Ágazat (több is jelölhető)</t>
  </si>
  <si>
    <t>Régió (több is jelölhető)</t>
  </si>
  <si>
    <t>Hosszú távú motiváció</t>
  </si>
  <si>
    <t>Hatékonyság, termelékenység</t>
  </si>
  <si>
    <t>Folyamatok optimalizálása</t>
  </si>
  <si>
    <t>Éves árbevétel</t>
  </si>
  <si>
    <t>Tervezett változások (több is jelölhető)</t>
  </si>
  <si>
    <t>Kapcsolattartó adatai:</t>
  </si>
  <si>
    <t>Bérezési tanulmányban szereplő elemzések:</t>
  </si>
  <si>
    <t>Összefoglaló (díjmentes a felmérés résztvevői számára)</t>
  </si>
  <si>
    <t>Nem szeretném, hogy a cég neve megjelenjen a résztvevők listáján</t>
  </si>
  <si>
    <t>Elemzések fajtái:</t>
  </si>
  <si>
    <t>501-1.000 fő</t>
  </si>
  <si>
    <t>101-250 fő</t>
  </si>
  <si>
    <t>251-500 fő</t>
  </si>
  <si>
    <t>1.001-3.000 fő</t>
  </si>
  <si>
    <t>Az adatok feldolgozását követően küldjék meg számomra az alábbi jelentést:</t>
  </si>
  <si>
    <t>Meghatározott összeg (ezer Ft/hó)</t>
  </si>
  <si>
    <t>Ha nem fizetnek készenléti díjat, akkor hagyja üresen a táblázatot</t>
  </si>
  <si>
    <t>Műszakpótlék megszakítás nélküli munkarend esetén</t>
  </si>
  <si>
    <t>MŰSZAKPÓTLÉK</t>
  </si>
  <si>
    <t>KÉSZENLÉT DÍJAZÁSA</t>
  </si>
  <si>
    <t>A résztvevői adatok alapján készülő elemzések az alapbér, a változó bér, az összjövedelem, valamint a juttatások vizsgálatára terjednek ki. A felmérés keretében kétféle jelentés készül:</t>
  </si>
  <si>
    <r>
      <t>Példa</t>
    </r>
    <r>
      <rPr>
        <sz val="10"/>
        <rFont val="Arial Narrow"/>
        <family val="2"/>
        <charset val="238"/>
      </rPr>
      <t>: A számvitelen 8 könyvelő dolgozik különböző szintű munkakörökben. Nem szükséges minden egyes munkavállaló bérét megadni, képezhet csoportokat 
              és ezekre szolgáltathat átlag adatokat (pl. 1. képesítés nélküli könyvelő  2. szakképzett könyvelő  3. könyvelési csoportvezető).</t>
    </r>
  </si>
  <si>
    <r>
      <t xml:space="preserve">Ha a cégénél nincs besorolási rendszer, akkor gondolja át a munkaköri célokat, felelősségeket, követelményeket, majd határozza meg a besorolási szintet a </t>
    </r>
    <r>
      <rPr>
        <u/>
        <sz val="10"/>
        <color indexed="56"/>
        <rFont val="Arial Narrow"/>
        <family val="2"/>
        <charset val="238"/>
      </rPr>
      <t>Besorolási rendszer</t>
    </r>
    <r>
      <rPr>
        <sz val="10"/>
        <color theme="1"/>
        <rFont val="Arial Narrow"/>
        <family val="2"/>
        <charset val="238"/>
      </rPr>
      <t xml:space="preserve"> munkalapon található általános munkaköri jellemzők figyelembevételével.</t>
    </r>
  </si>
  <si>
    <t>Vállalati ügyek</t>
  </si>
  <si>
    <t>#</t>
  </si>
  <si>
    <t>Munkakör neve</t>
  </si>
  <si>
    <t>Dolgozók száma</t>
  </si>
  <si>
    <t>Munkavégzés helye (megye)</t>
  </si>
  <si>
    <t>Béradatok</t>
  </si>
  <si>
    <t>Juttatások</t>
  </si>
  <si>
    <t>Egyéb bérelem</t>
  </si>
  <si>
    <t>A munkakör vállalatnál használt elnevezése</t>
  </si>
  <si>
    <t>A munkavégzés helyeként szolgáló megye</t>
  </si>
  <si>
    <t>Saját gépjármű használata esetén fizetett vállalati hozzájárulás éves összege</t>
  </si>
  <si>
    <r>
      <t>Példa</t>
    </r>
    <r>
      <rPr>
        <i/>
        <sz val="10"/>
        <rFont val="Arial Narrow"/>
        <family val="2"/>
        <charset val="238"/>
      </rPr>
      <t>: Pénzügyi osztályvezető</t>
    </r>
  </si>
  <si>
    <t>legördülő lista</t>
  </si>
  <si>
    <t>név</t>
  </si>
  <si>
    <t>ezer Ft/hó</t>
  </si>
  <si>
    <t>ezer Ft/év</t>
  </si>
  <si>
    <t>Bruttó havi alapbér</t>
  </si>
  <si>
    <t>Éves változó bér összege</t>
  </si>
  <si>
    <t>Éves változó bér %</t>
  </si>
  <si>
    <t>alapbér %-a</t>
  </si>
  <si>
    <t>Éves értékesítési jutalék</t>
  </si>
  <si>
    <t>Az értékesítési jutalék/részesedés éves bruttó összege (főleg értékesítési munkaköröknél)</t>
  </si>
  <si>
    <t>hónap</t>
  </si>
  <si>
    <t>óra</t>
  </si>
  <si>
    <t>szint</t>
  </si>
  <si>
    <t>fő</t>
  </si>
  <si>
    <t>Gépjármű vételára</t>
  </si>
  <si>
    <t>Cafetérián kívül juttatások</t>
  </si>
  <si>
    <t>Cafeteria keret</t>
  </si>
  <si>
    <t>Heti munkaórák</t>
  </si>
  <si>
    <t>Gépjármű magánhasználat</t>
  </si>
  <si>
    <t>Gépjármű hozzájárulás</t>
  </si>
  <si>
    <t>Egyéb hosszútávú ösztönzők</t>
  </si>
  <si>
    <t>Fizetett hónapok száma teljes munkaidős foglalkoztatás esetén</t>
  </si>
  <si>
    <r>
      <t xml:space="preserve">A cafetéria rendszeren </t>
    </r>
    <r>
      <rPr>
        <i/>
        <u/>
        <sz val="8"/>
        <rFont val="Arial Narrow"/>
        <family val="2"/>
        <charset val="238"/>
      </rPr>
      <t>kívül</t>
    </r>
    <r>
      <rPr>
        <i/>
        <sz val="8"/>
        <rFont val="Arial Narrow"/>
        <family val="2"/>
        <charset val="238"/>
      </rPr>
      <t xml:space="preserve"> fizetett egyéb juttatások éves összege</t>
    </r>
  </si>
  <si>
    <t>A dolgozó számára juttatott vállalati gépjármű beszerzési ára</t>
  </si>
  <si>
    <t>Hosszú távú ösztönzők éves értéke (pl. részvényjuttatás, részvényopció, cash-plan, stb.)</t>
  </si>
  <si>
    <t>Humán</t>
  </si>
  <si>
    <t>Hay szint</t>
  </si>
  <si>
    <t>Towers Watson szint</t>
  </si>
  <si>
    <t>Megrendelt elemzés</t>
  </si>
  <si>
    <t>Összefoglaló</t>
  </si>
  <si>
    <t>Fizetős elemzés</t>
  </si>
  <si>
    <t>N/A</t>
  </si>
  <si>
    <t>MUNKAKÖRÖK KIVÁLASZTÁSA</t>
  </si>
  <si>
    <t>BESOROLÁSI SZINT MEGHATÁROZÁSA</t>
  </si>
  <si>
    <t>CSOPORTVEZETŐI/FELÜGYELŐI MUNKAKÖRÖK BESOROLÁSA</t>
  </si>
  <si>
    <t>ELTÉRŐ BESOROLÁSI RENDSZER HASZNÁLATA</t>
  </si>
  <si>
    <t>ELLENŐRZÉS</t>
  </si>
  <si>
    <t>zölddel jelzettet másolni a "beerkezo_adatok_validalasa" fájl "cegadat_input" munkalapjára</t>
  </si>
  <si>
    <t>1=Készenlétet fizet 2=Készenlétet nem fizet</t>
  </si>
  <si>
    <t>Brand/Termékmenedzser</t>
  </si>
  <si>
    <t>Marketing ügyintéző</t>
  </si>
  <si>
    <t>Területi értékesítő vezető</t>
  </si>
  <si>
    <t>Üzletkötő</t>
  </si>
  <si>
    <t>Értékesítési ügyintéző</t>
  </si>
  <si>
    <t>Műszaki technológus</t>
  </si>
  <si>
    <t>Gépkezelő operátor</t>
  </si>
  <si>
    <t>Számviteli ügyintéző</t>
  </si>
  <si>
    <t>Kontroller</t>
  </si>
  <si>
    <t>Oktató/Tréner</t>
  </si>
  <si>
    <t>Minőségbiztosítási mérnök</t>
  </si>
  <si>
    <t>Termeléstervező</t>
  </si>
  <si>
    <t>Vállalatvezetés</t>
  </si>
  <si>
    <t>jobid</t>
  </si>
  <si>
    <t>jobname</t>
  </si>
  <si>
    <t>personid</t>
  </si>
  <si>
    <t>nojobholder</t>
  </si>
  <si>
    <t>function</t>
  </si>
  <si>
    <t>county</t>
  </si>
  <si>
    <t>sc_level</t>
  </si>
  <si>
    <t>hay_level</t>
  </si>
  <si>
    <t>mercer_level</t>
  </si>
  <si>
    <t>other_level</t>
  </si>
  <si>
    <t>no_workhours</t>
  </si>
  <si>
    <t>basepay</t>
  </si>
  <si>
    <t>no_month</t>
  </si>
  <si>
    <t>otherfix</t>
  </si>
  <si>
    <t>salescom</t>
  </si>
  <si>
    <t>variable_%</t>
  </si>
  <si>
    <t>variablepay</t>
  </si>
  <si>
    <t>cafeteria</t>
  </si>
  <si>
    <t>otherbenefit1</t>
  </si>
  <si>
    <t>carprice</t>
  </si>
  <si>
    <t>cardeduction</t>
  </si>
  <si>
    <t>carcontribution</t>
  </si>
  <si>
    <t>longtermpay</t>
  </si>
  <si>
    <t>Dolgozói kód</t>
  </si>
  <si>
    <t>Vállalatnál használt dolozói azonosító</t>
  </si>
  <si>
    <t>kód</t>
  </si>
  <si>
    <t>Egyéb fix bér</t>
  </si>
  <si>
    <t>E345</t>
  </si>
  <si>
    <t>Munka-körben dolgozók száma</t>
  </si>
  <si>
    <t>Megye</t>
  </si>
  <si>
    <t>Informatika</t>
  </si>
  <si>
    <t>Szakterület</t>
  </si>
  <si>
    <t>Az adott munkakörre jellemző szakterület/funkció neve</t>
  </si>
  <si>
    <t>A bérezési tanulmány és adatelemzés mintája (konkrét béradatok nélkül) megtekinthető ezen a linken:</t>
  </si>
  <si>
    <t>-1. kezdő mérnök (pályakezdő, junior)  -2. mérnök (normál)  -3. tapasztalt mérnök (szenior)</t>
  </si>
  <si>
    <t>-1. karbantartó segéd  -2. karbantartó (egyszerű szakmák)  -3. karbantartó (bonyolult szakmák)</t>
  </si>
  <si>
    <t>-1. gépkezelő  -2. gépbeállító  -3. gépmester</t>
  </si>
  <si>
    <t>-1. hegesztő  -2. minősített hegesztő</t>
  </si>
  <si>
    <r>
      <t>A "Munkakörök besorolása"</t>
    </r>
    <r>
      <rPr>
        <sz val="10"/>
        <color theme="1"/>
        <rFont val="Arial Narrow"/>
        <family val="2"/>
        <charset val="238"/>
      </rPr>
      <t xml:space="preserve"> munkalap segítséget nyújt a diplomás, az ügyviteli és a fizikai munkakörök besorolásában és a munkakör-család (funkcionális terület) meghatározásában (a jobb áttekinthetőség kedvéért érdemes kinyomtatni, 2 oldal)</t>
    </r>
  </si>
  <si>
    <r>
      <t xml:space="preserve">Hay, Mercer  vagy Towers Watson besorolás  használata esetén a </t>
    </r>
    <r>
      <rPr>
        <u/>
        <sz val="10"/>
        <color theme="3"/>
        <rFont val="Arial Narrow"/>
        <family val="2"/>
        <charset val="238"/>
      </rPr>
      <t>Béradatok</t>
    </r>
    <r>
      <rPr>
        <sz val="10"/>
        <color theme="1"/>
        <rFont val="Arial Narrow"/>
        <family val="2"/>
        <charset val="238"/>
      </rPr>
      <t xml:space="preserve">  munkalapon Hay, Mercer vagy Towers Watson szintet is megadhat; az így megadott munkaköri szintet konvertáljuk az általunk használt rendszerbe.</t>
    </r>
  </si>
  <si>
    <t>1. Szervezet</t>
  </si>
  <si>
    <t>2. Bérezési gyakorlat</t>
  </si>
  <si>
    <t>3. Béradatok</t>
  </si>
  <si>
    <t>4. Besorolási rendszer</t>
  </si>
  <si>
    <t>5. Munkakörök besorolása</t>
  </si>
  <si>
    <t>Munkaköri rendszer és értékelés</t>
  </si>
  <si>
    <r>
      <t xml:space="preserve">Web: </t>
    </r>
    <r>
      <rPr>
        <u/>
        <sz val="10"/>
        <color rgb="FF0070C0"/>
        <rFont val="Arial Narrow"/>
        <family val="2"/>
        <charset val="238"/>
      </rPr>
      <t>berfelmeres.hu</t>
    </r>
  </si>
  <si>
    <t>Munkaköri besorolási szint (töltse ki az egyik oszlopot)</t>
  </si>
  <si>
    <t>Válasszon a listából!</t>
  </si>
  <si>
    <r>
      <t xml:space="preserve">A munkakör besorolási szintje a </t>
    </r>
    <r>
      <rPr>
        <i/>
        <u/>
        <sz val="8"/>
        <rFont val="Arial Narrow"/>
        <family val="2"/>
        <charset val="238"/>
      </rPr>
      <t>Besorolási rendszer</t>
    </r>
    <r>
      <rPr>
        <i/>
        <sz val="8"/>
        <rFont val="Arial Narrow"/>
        <family val="2"/>
        <charset val="238"/>
      </rPr>
      <t xml:space="preserve"> munkalap alapján (ha nincs Hay vagy egyéb rendszer)</t>
    </r>
  </si>
  <si>
    <t>Szakértők</t>
  </si>
  <si>
    <t>Ügyintézők</t>
  </si>
  <si>
    <t>Elsőszámú vezető</t>
  </si>
  <si>
    <t>SC</t>
  </si>
  <si>
    <t>Hay</t>
  </si>
  <si>
    <t>Mercer</t>
  </si>
  <si>
    <t>TW</t>
  </si>
  <si>
    <t>Besorolási szintek</t>
  </si>
  <si>
    <t>MUNKAKÖRÖK BESOROLÁSA</t>
  </si>
  <si>
    <r>
      <rPr>
        <u/>
        <sz val="10"/>
        <rFont val="Arial Narrow"/>
        <family val="2"/>
        <charset val="238"/>
      </rPr>
      <t>Ügyintéző III</t>
    </r>
    <r>
      <rPr>
        <sz val="10"/>
        <rFont val="Arial Narrow"/>
        <family val="2"/>
        <charset val="238"/>
      </rPr>
      <t>; Középfokú végzettség + felsőf.szakmai tanfolyam + gyakorlat; komplex feladatok</t>
    </r>
  </si>
  <si>
    <r>
      <rPr>
        <u/>
        <sz val="10"/>
        <rFont val="Arial Narrow"/>
        <family val="2"/>
        <charset val="238"/>
      </rPr>
      <t>Ügyintéző II</t>
    </r>
    <r>
      <rPr>
        <sz val="10"/>
        <rFont val="Arial Narrow"/>
        <family val="2"/>
        <charset val="238"/>
      </rPr>
      <t>; Középfokú végzettség + szakmai tanfolyam  + gyakorlat</t>
    </r>
  </si>
  <si>
    <r>
      <rPr>
        <u/>
        <sz val="10"/>
        <rFont val="Arial Narrow"/>
        <family val="2"/>
        <charset val="238"/>
      </rPr>
      <t>Ügyintéző I</t>
    </r>
    <r>
      <rPr>
        <sz val="10"/>
        <rFont val="Arial Narrow"/>
        <family val="2"/>
        <charset val="238"/>
      </rPr>
      <t xml:space="preserve">; Középfokú végzettség + szakmai tanfolyam </t>
    </r>
  </si>
  <si>
    <r>
      <rPr>
        <u/>
        <sz val="10"/>
        <rFont val="Arial Narrow"/>
        <family val="2"/>
        <charset val="238"/>
      </rPr>
      <t>Betanított munkás;</t>
    </r>
    <r>
      <rPr>
        <sz val="10"/>
        <rFont val="Arial Narrow"/>
        <family val="2"/>
        <charset val="238"/>
      </rPr>
      <t xml:space="preserve"> Alapfokú ismeretek, pár hónap betanulás, általános szabályok, általános felügyelet</t>
    </r>
  </si>
  <si>
    <r>
      <rPr>
        <u/>
        <sz val="10"/>
        <rFont val="Arial Narrow"/>
        <family val="2"/>
        <charset val="238"/>
      </rPr>
      <t>Szakmunkás (mester)</t>
    </r>
    <r>
      <rPr>
        <sz val="10"/>
        <rFont val="Arial Narrow"/>
        <family val="2"/>
        <charset val="238"/>
      </rPr>
      <t>; Szakmájának mesterszintű ismerete, bonyolult eszközök, szerszámok</t>
    </r>
  </si>
  <si>
    <r>
      <rPr>
        <u/>
        <sz val="10"/>
        <rFont val="Arial Narrow"/>
        <family val="2"/>
        <charset val="238"/>
      </rPr>
      <t>Szakmunkás (bonyolult szakmák)</t>
    </r>
    <r>
      <rPr>
        <sz val="10"/>
        <rFont val="Arial Narrow"/>
        <family val="2"/>
        <charset val="238"/>
      </rPr>
      <t>; Szakiskola/ szakközépiskola, bonyolultabb eszközök és eljárások</t>
    </r>
  </si>
  <si>
    <r>
      <rPr>
        <u/>
        <sz val="10"/>
        <rFont val="Arial Narrow"/>
        <family val="2"/>
        <charset val="238"/>
      </rPr>
      <t>Szakmunkás (egyszerű szakmák)</t>
    </r>
    <r>
      <rPr>
        <sz val="10"/>
        <rFont val="Arial Narrow"/>
        <family val="2"/>
        <charset val="238"/>
      </rPr>
      <t>; Szakiskola, alapvető módszerek, eszközök, anyagok, egyszerű szerszámok</t>
    </r>
  </si>
  <si>
    <r>
      <rPr>
        <u/>
        <sz val="10"/>
        <rFont val="Arial Narrow"/>
        <family val="2"/>
        <charset val="238"/>
      </rPr>
      <t>Képesítés nélküli ügyintéző</t>
    </r>
    <r>
      <rPr>
        <sz val="10"/>
        <rFont val="Arial Narrow"/>
        <family val="2"/>
        <charset val="238"/>
      </rPr>
      <t>; Egyszerű ügyviteli feladatok, kapcsolódó adminisztráció ellátása</t>
    </r>
  </si>
  <si>
    <r>
      <rPr>
        <u/>
        <sz val="10"/>
        <rFont val="Arial Narrow"/>
        <family val="2"/>
        <charset val="238"/>
      </rPr>
      <t>Szakterületi felsővezetők</t>
    </r>
    <r>
      <rPr>
        <sz val="10"/>
        <rFont val="Arial Narrow"/>
        <family val="2"/>
        <charset val="238"/>
      </rPr>
      <t xml:space="preserve">
Diplomás felsővezetők (igazgató, nagyobb létszámú osztály, üzem vezetője sokéves tapasztalattal)</t>
    </r>
  </si>
  <si>
    <t>Marketing-értékesítés</t>
  </si>
  <si>
    <t>Pénzügy-számvitel</t>
  </si>
  <si>
    <t>Juttatás neve</t>
  </si>
  <si>
    <t>Önkéntes nyugdíjpénztári juttatás</t>
  </si>
  <si>
    <t>Önkéntes egészségpénztári juttatás</t>
  </si>
  <si>
    <t>Mobiltelefon</t>
  </si>
  <si>
    <t>Törzsgárda tagság</t>
  </si>
  <si>
    <t>Egységes mindenkinek</t>
  </si>
  <si>
    <t>Felső és középvezetők</t>
  </si>
  <si>
    <t>Bejárási támogatás</t>
  </si>
  <si>
    <t>Kockázati életbiztosítás</t>
  </si>
  <si>
    <t>EGYÉB, CAFETERIA RENDSZEREN KÍVÜLI JUTTATÁSOK</t>
  </si>
  <si>
    <t>Oktatás, képzés</t>
  </si>
  <si>
    <t>ÖNYP - Egységes</t>
  </si>
  <si>
    <t>ÖNYP - Vezetők</t>
  </si>
  <si>
    <t>ÖNYP - Diplomás</t>
  </si>
  <si>
    <t>ÖNYP - Ügyviteli</t>
  </si>
  <si>
    <t>ÖNYP - Fizikai</t>
  </si>
  <si>
    <t>ÖEP - Egységes</t>
  </si>
  <si>
    <t>ÖEP - Vezetők</t>
  </si>
  <si>
    <t>ÖEP - Diplomás</t>
  </si>
  <si>
    <t>ÖEP - Ügyviteli</t>
  </si>
  <si>
    <t>ÖEP - Fizikai</t>
  </si>
  <si>
    <t>Törzsgárda - Egységes</t>
  </si>
  <si>
    <t>Törzsgárda - Vezetők</t>
  </si>
  <si>
    <t>Törzsgárda - Diplomás</t>
  </si>
  <si>
    <t>Törzsgárda - Ügyviteli</t>
  </si>
  <si>
    <t>Törzsgárda - Fizikai</t>
  </si>
  <si>
    <t>Oktatás - Egységes</t>
  </si>
  <si>
    <t>Oktatás - Vezetők</t>
  </si>
  <si>
    <t>Oktatás - Diplomás</t>
  </si>
  <si>
    <t>Oktatás - Ügyviteli</t>
  </si>
  <si>
    <t>Oktatás - Fizikai</t>
  </si>
  <si>
    <t>Juttatás havifix</t>
  </si>
  <si>
    <t>Mobil - Egységes</t>
  </si>
  <si>
    <t>Mobil - Vezetők</t>
  </si>
  <si>
    <t>Mobil - Diplomás</t>
  </si>
  <si>
    <t>Mobil - Ügyviteli</t>
  </si>
  <si>
    <t>Mobil - Fizikai</t>
  </si>
  <si>
    <t>Lakhatás - Egységes</t>
  </si>
  <si>
    <t>Lakhatás - Vezetők</t>
  </si>
  <si>
    <t>Lakhatás - Diplomás</t>
  </si>
  <si>
    <t>Lakhatás - Ügyviteli</t>
  </si>
  <si>
    <t>Lakhatás - Fizikai</t>
  </si>
  <si>
    <t>Mobilitási célú lakhatási támogatás</t>
  </si>
  <si>
    <t>Bejárás - Egységes</t>
  </si>
  <si>
    <t>Bejárás - Vezetők</t>
  </si>
  <si>
    <t>Bejárás - Diplomás</t>
  </si>
  <si>
    <t>Bejárás - Ügyviteli</t>
  </si>
  <si>
    <t>Bejárás - Fizikai</t>
  </si>
  <si>
    <t>Biztosítás - Egységes</t>
  </si>
  <si>
    <t>Biztosítás - Vezetők</t>
  </si>
  <si>
    <t>Biztosítás - Diplomás</t>
  </si>
  <si>
    <t>Biztosítás - Ügyviteli</t>
  </si>
  <si>
    <t>Biztosítás - Fizikai</t>
  </si>
  <si>
    <r>
      <t xml:space="preserve">A felmérés résztvevői ebben az Excel fájlban szolgáltatnak adatokat. Kérjük, töltse ki a </t>
    </r>
    <r>
      <rPr>
        <i/>
        <sz val="10"/>
        <rFont val="Arial Narrow"/>
        <family val="2"/>
        <charset val="238"/>
      </rPr>
      <t>Szervezet</t>
    </r>
    <r>
      <rPr>
        <sz val="10"/>
        <rFont val="Arial Narrow"/>
        <family val="2"/>
        <charset val="238"/>
      </rPr>
      <t xml:space="preserve">, a </t>
    </r>
    <r>
      <rPr>
        <i/>
        <sz val="10"/>
        <rFont val="Arial Narrow"/>
        <family val="2"/>
        <charset val="238"/>
      </rPr>
      <t>Bérezési gyakorlat</t>
    </r>
    <r>
      <rPr>
        <sz val="10"/>
        <rFont val="Arial Narrow"/>
        <family val="2"/>
        <charset val="238"/>
      </rPr>
      <t xml:space="preserve"> és a </t>
    </r>
    <r>
      <rPr>
        <i/>
        <sz val="10"/>
        <rFont val="Arial Narrow"/>
        <family val="2"/>
        <charset val="238"/>
      </rPr>
      <t>Béradatok</t>
    </r>
    <r>
      <rPr>
        <sz val="10"/>
        <rFont val="Arial Narrow"/>
        <family val="2"/>
        <charset val="238"/>
      </rPr>
      <t xml:space="preserve"> munkalapokat, majd a fájlt küldje el az info@berfelmeres email címre. </t>
    </r>
  </si>
  <si>
    <r>
      <t xml:space="preserve">Készítsen magának egy transzparens, logikus besorolási rendszert, </t>
    </r>
    <r>
      <rPr>
        <sz val="10"/>
        <color theme="1"/>
        <rFont val="Arial Narrow"/>
        <family val="2"/>
        <charset val="238"/>
      </rPr>
      <t>vegye figyelembe a helyi sajátosságokat, a besorolási szint fejezze ki a munkakör súlyát a szervezeten belül.</t>
    </r>
  </si>
  <si>
    <t>6. Tippek</t>
  </si>
  <si>
    <t>7. Titoktartási nyilatkozat</t>
  </si>
  <si>
    <t>8. Kapcsolat</t>
  </si>
  <si>
    <t>Sure</t>
  </si>
  <si>
    <t>Értékesítési szakértő</t>
  </si>
  <si>
    <t>Pénzügyi szakértő</t>
  </si>
  <si>
    <t>Treasury szakértő</t>
  </si>
  <si>
    <t>Adózási szakértő</t>
  </si>
  <si>
    <t>Logisztikai szakértő</t>
  </si>
  <si>
    <t>Anyag/Készletgazdálkodó</t>
  </si>
  <si>
    <t>Vámügyintéző</t>
  </si>
  <si>
    <t>Raktári csoport/művezető</t>
  </si>
  <si>
    <t>Raktárkezelő/Raktáros</t>
  </si>
  <si>
    <t>Műszaki mérnök</t>
  </si>
  <si>
    <t>Teszt mérnök</t>
  </si>
  <si>
    <t>Fejlesztés technikus</t>
  </si>
  <si>
    <t>Fejlesztési ügyintéző</t>
  </si>
  <si>
    <t>Karbantartó technikus</t>
  </si>
  <si>
    <t>EHS technikus</t>
  </si>
  <si>
    <t>Energetikai mérnök</t>
  </si>
  <si>
    <t>Energetikai technikus</t>
  </si>
  <si>
    <t>Anyagtervező/Diszponens</t>
  </si>
  <si>
    <t>Termelés mérnök</t>
  </si>
  <si>
    <t>Termelési asszisztens</t>
  </si>
  <si>
    <t>Üzem/Gyáregység vezető</t>
  </si>
  <si>
    <t>Termelési műszakvezető</t>
  </si>
  <si>
    <t>Csomagoló</t>
  </si>
  <si>
    <t>Minőségbiztosítási technikus</t>
  </si>
  <si>
    <t>Laborvezető</t>
  </si>
  <si>
    <t>Minőségellenőr/Laboráns</t>
  </si>
  <si>
    <t>Bejövő áru ellenőr</t>
  </si>
  <si>
    <t>IT projektvezető</t>
  </si>
  <si>
    <t>Adat/adatbázis szakértő</t>
  </si>
  <si>
    <t>IT biztonsági szakértő</t>
  </si>
  <si>
    <t>IT operátor</t>
  </si>
  <si>
    <t>Alkalmazás rendszergazda</t>
  </si>
  <si>
    <t>ERP/SAP modulgazda</t>
  </si>
  <si>
    <t>HR üzleti partner</t>
  </si>
  <si>
    <t>HR generalista</t>
  </si>
  <si>
    <t>Toborzási szakértő</t>
  </si>
  <si>
    <t>Bér és juttatási szakértő</t>
  </si>
  <si>
    <t>Projektmenedzser</t>
  </si>
  <si>
    <t>Projekt asszisztens</t>
  </si>
  <si>
    <t>PR/Kommunikációs szakértő</t>
  </si>
  <si>
    <t>Jogász/jogtanácsos</t>
  </si>
  <si>
    <t>Üzemfenntartási mérnök</t>
  </si>
  <si>
    <t>Üzemfenntartási ügyintéző</t>
  </si>
  <si>
    <t>Flottakezelő</t>
  </si>
  <si>
    <t>Recepciós/Gondnok</t>
  </si>
  <si>
    <t>Biztonsági szakértő</t>
  </si>
  <si>
    <t>Személy- és vagyonőr</t>
  </si>
  <si>
    <t>Személygépkocsivezető</t>
  </si>
  <si>
    <t>Kertész</t>
  </si>
  <si>
    <t>Titkárságvezető</t>
  </si>
  <si>
    <t>Menedzser asszisztens</t>
  </si>
  <si>
    <t>Titkár/Titkárnő</t>
  </si>
  <si>
    <t>Fordító/tolmács</t>
  </si>
  <si>
    <t>Általános ügyintéző</t>
  </si>
  <si>
    <t>Iratkezelő</t>
  </si>
  <si>
    <t>Ügyfélszolg. csoportvez.</t>
  </si>
  <si>
    <t>Ügyfélszolg. operátor</t>
  </si>
  <si>
    <t>Marketing szakértő</t>
  </si>
  <si>
    <t>Ügyfélszolg. szakértő</t>
  </si>
  <si>
    <t>Anyaggazd. szakértő</t>
  </si>
  <si>
    <t>Szállításszervező</t>
  </si>
  <si>
    <t>Beszerzési szakértő</t>
  </si>
  <si>
    <t>Beruházás mérnök</t>
  </si>
  <si>
    <t>Termékfejlesztő mérnök</t>
  </si>
  <si>
    <t>Automatizálási mérnök</t>
  </si>
  <si>
    <t>MINŐSÉG</t>
  </si>
  <si>
    <t>EHS</t>
  </si>
  <si>
    <t>Karbantartó csopvez.</t>
  </si>
  <si>
    <t>EHS/Környezetv. mérnök</t>
  </si>
  <si>
    <t>Terv.</t>
  </si>
  <si>
    <t>Termelési csoport/művez.</t>
  </si>
  <si>
    <t>Specialista</t>
  </si>
  <si>
    <t>Személyzetfejl. szakértő</t>
  </si>
  <si>
    <t>IT fejlesztés</t>
  </si>
  <si>
    <t>IT üzemeltetés</t>
  </si>
  <si>
    <t>Szoftverfejlesztő</t>
  </si>
  <si>
    <t>Stratégiai/Üzletfejl. szakértő</t>
  </si>
  <si>
    <t>Közbeszerzési/pály. szakértő</t>
  </si>
  <si>
    <t>Projekt</t>
  </si>
  <si>
    <t>Üzemeltetés/Biztonság</t>
  </si>
  <si>
    <t>Ügyvitel/Admin</t>
  </si>
  <si>
    <t>Váll. ügyek</t>
  </si>
  <si>
    <t>VÁLLALATI ÜGYEK/ÜZEMELTETÉS/ADMINISZTRÁCIÓ</t>
  </si>
  <si>
    <t>HR igazgató
HR vezető</t>
  </si>
  <si>
    <t>Stratégiai/PR/Üzemeltetési/Jogi igazgató
Stratégiai/PR/Üzemeltetési/Jogi/Admin vezető</t>
  </si>
  <si>
    <t>IT igazgató
IT Fejlesztési/Üzemelt. vezető</t>
  </si>
  <si>
    <t>Minőség igazgató
Minőségbizt./ell. vezető</t>
  </si>
  <si>
    <t>Marketing-értékesítési igazgató
Marketing/Értékesítési/Ügyfélszolgálati vezető</t>
  </si>
  <si>
    <t>Gazdasági igazgató
Pénzügyi/Kontrolling vezető/Főkönyvelő</t>
  </si>
  <si>
    <t>Logisztikai igazgató
Logisztikai/Beszerzési/Szállítási vezető</t>
  </si>
  <si>
    <t>Műszaki igazgató
Műszaki/Beruházási/Fejlesztési/Karbantartási/EHS/Energetikai vezető</t>
  </si>
  <si>
    <t>Termelési igazgató
Termelési/Termeléstervezési vezető/Gyárvezető</t>
  </si>
  <si>
    <t>Fizikai munkakörök
Segédmunkás &gt; Betanított &gt; Szakmunkás &gt; Technikus</t>
  </si>
  <si>
    <t>Vezetők
Közép --&gt; Felső v.</t>
  </si>
  <si>
    <t>MARKETING-ÉRTÉKESÍTÉS</t>
  </si>
  <si>
    <t>PÉNZÜGY/SZÁMVITEL</t>
  </si>
  <si>
    <t>LOGISZTIKA</t>
  </si>
  <si>
    <t>MŰSZAKI</t>
  </si>
  <si>
    <t>TERMELÉS</t>
  </si>
  <si>
    <t>HR</t>
  </si>
  <si>
    <t>INFORMATIKA</t>
  </si>
  <si>
    <t xml:space="preserve"> info@larskol.hu</t>
  </si>
  <si>
    <r>
      <t xml:space="preserve">E-mail: </t>
    </r>
    <r>
      <rPr>
        <u/>
        <sz val="10"/>
        <color rgb="FF0070C0"/>
        <rFont val="Arial Narrow"/>
        <family val="2"/>
        <charset val="238"/>
      </rPr>
      <t>info@larskol.hu</t>
    </r>
  </si>
  <si>
    <t>Teljesítmény értékelési rendszer</t>
  </si>
  <si>
    <t>HR kontrolling</t>
  </si>
  <si>
    <r>
      <rPr>
        <u/>
        <sz val="10"/>
        <rFont val="Arial Narrow"/>
        <family val="2"/>
        <charset val="238"/>
      </rPr>
      <t>Segédmunkás;</t>
    </r>
    <r>
      <rPr>
        <sz val="10"/>
        <rFont val="Arial Narrow"/>
        <family val="2"/>
        <charset val="238"/>
      </rPr>
      <t xml:space="preserve"> Alapfokú ismeretek, néhány nap/hét alatt elsajátítható feladatok; részletes, kötelező előírások</t>
    </r>
  </si>
  <si>
    <r>
      <rPr>
        <u/>
        <sz val="10"/>
        <rFont val="Arial Narrow"/>
        <family val="2"/>
        <charset val="238"/>
      </rPr>
      <t>Technikus</t>
    </r>
    <r>
      <rPr>
        <sz val="10"/>
        <rFont val="Arial Narrow"/>
        <family val="2"/>
        <charset val="238"/>
      </rPr>
      <t>; Szakközépiskola/technikum + gyakorlat, több szakma/szakterület átfogó ismerete</t>
    </r>
  </si>
  <si>
    <t>Besz.</t>
  </si>
  <si>
    <t>Beru.</t>
  </si>
  <si>
    <t>Termék/gyárt. fejl</t>
  </si>
  <si>
    <t>Ügyfélsz.</t>
  </si>
  <si>
    <t>Energ.</t>
  </si>
  <si>
    <t>Min.b.</t>
  </si>
  <si>
    <t xml:space="preserve">További információ a felméréssel kapcsolatban: </t>
  </si>
  <si>
    <r>
      <rPr>
        <i/>
        <u/>
        <sz val="10"/>
        <color theme="5" tint="-0.249977111117893"/>
        <rFont val="Arial Narrow"/>
        <family val="2"/>
        <charset val="238"/>
      </rPr>
      <t>Törvényi szabályozás</t>
    </r>
    <r>
      <rPr>
        <i/>
        <sz val="10"/>
        <color theme="5" tint="-0.249977111117893"/>
        <rFont val="Arial Narrow"/>
        <family val="2"/>
        <charset val="238"/>
      </rPr>
      <t>: 
A munkavállalót a rendes munkabéren felül bérpótlék illeti meg a következő esetekben:
- Ha a munkavállaló munkaidejének kezdete rendszeresen változik, akkor a 18-06 óra közötti időtartamra 30 százalékos műszakpótlék jár
- Éjszakai pótlék az egy órát meghaladó éjszakai munka esetén jár, mértéke 15%
- A munkavállalót a vasárnapi munkavégzésért 50% bérpótlék illeti meg
- Munkaszüneti napon végzett munka esetén a bérpótlék mértéke 100%</t>
    </r>
  </si>
  <si>
    <t>Ledolgozott heti munkaórák száma</t>
  </si>
  <si>
    <t>Cafeteria keret éves bruttó nagysága</t>
  </si>
  <si>
    <t>Levonás vállalati gépjármű magánhasználata esetén</t>
  </si>
  <si>
    <r>
      <rPr>
        <i/>
        <u/>
        <sz val="10"/>
        <color theme="5" tint="-0.249977111117893"/>
        <rFont val="Arial Narrow"/>
        <family val="2"/>
        <charset val="238"/>
      </rPr>
      <t>Törvényi szabályozás</t>
    </r>
    <r>
      <rPr>
        <i/>
        <sz val="10"/>
        <color theme="5" tint="-0.249977111117893"/>
        <rFont val="Arial Narrow"/>
        <family val="2"/>
        <charset val="238"/>
      </rPr>
      <t>:  Készenlét esetén 20% vagy 40% bérpótlék jár.</t>
    </r>
  </si>
  <si>
    <t>Szakmai partenereink:</t>
  </si>
  <si>
    <r>
      <rPr>
        <u/>
        <sz val="10"/>
        <rFont val="Arial Narrow"/>
        <family val="2"/>
        <charset val="238"/>
      </rPr>
      <t>Diplomás szakember III</t>
    </r>
    <r>
      <rPr>
        <sz val="10"/>
        <rFont val="Arial Narrow"/>
        <family val="2"/>
        <charset val="238"/>
      </rPr>
      <t xml:space="preserve">; Másoddiploma és sokéves gyakorlat; egy szakterület elmélyült vagy több szakterület átfogó ismerete
</t>
    </r>
    <r>
      <rPr>
        <u/>
        <sz val="10"/>
        <rFont val="Arial Narrow"/>
        <family val="2"/>
        <charset val="238"/>
      </rPr>
      <t>Diplomás szakember II</t>
    </r>
    <r>
      <rPr>
        <sz val="10"/>
        <rFont val="Arial Narrow"/>
        <family val="2"/>
        <charset val="238"/>
      </rPr>
      <t>; Diploma + az adott szakterületen szerzett további 3-4 év gyakorlat</t>
    </r>
  </si>
  <si>
    <r>
      <rPr>
        <u/>
        <sz val="10"/>
        <rFont val="Arial Narrow"/>
        <family val="2"/>
        <charset val="238"/>
      </rPr>
      <t>Diplomás szakember I (pályakezdő)</t>
    </r>
    <r>
      <rPr>
        <sz val="10"/>
        <rFont val="Arial Narrow"/>
        <family val="2"/>
        <charset val="238"/>
      </rPr>
      <t>; A végzettségének megfelelő egyszerűbb feladatok</t>
    </r>
  </si>
  <si>
    <r>
      <rPr>
        <u/>
        <sz val="10"/>
        <rFont val="Arial Narrow"/>
        <family val="2"/>
        <charset val="238"/>
      </rPr>
      <t>Szakterületi középvezetők</t>
    </r>
    <r>
      <rPr>
        <sz val="10"/>
        <rFont val="Arial Narrow"/>
        <family val="2"/>
        <charset val="238"/>
      </rPr>
      <t xml:space="preserve">
Diplomás középvezetők (csoport, részleg, kisebb osztály irányítása többéves tapasztalattal)
Nem diplomás csoportvezetők (Műszak/művezető, kisebb csoport vezetése)</t>
    </r>
  </si>
  <si>
    <t>A gazdasági élet szereplői körében szervezett országos bérfelmérés átfogó képet nyújt a jól, az átlagosan és a gyengén fizető cégek bérezési gyakorlatáról (alapbér, változó bér, összjövedelem), valamint a bérezéshez kapcsolódó témákról (béremelés mértéke, időpontja, cafetéria, juttatások, gépkocsi, pótlékok, stb.).</t>
  </si>
  <si>
    <t>Béradatok megadása munkakörönként. A besorolási szint meghatározásához a Besorolási rendszer munkalapon található munkaköri szintleírások szolgálnak 
(Hay, Mercer vagy Towers Watson besorolási szint is megadható).</t>
  </si>
  <si>
    <t>A felmérésben résztvevő cégek hasonló munkaköreinek illesztésére a besorolási szint alapján kerül sor. A besorolási szintet a munkakör tartalma (célok, fő felelősségek, követelmények) és nem a munkakört betöltő személy kompetenciái alapján kell meghatározni. A bérfelmérés minőségét jelentősen befolyásolja a megfelelő szint meghatározása, ezért fordítson kiemelt figyelmet erre a témára.</t>
  </si>
  <si>
    <t>Az adatgyűjtést és feldolgozást végző Larskol Kft. nevében kijelentjük, hogy munkatársaink a fizetési felmérésében felhasznált vállalati adatokat a nemzetközileg használt módszertani alapelvek szerint kezelik és elemzik. Felmérésünk a bizalmas adatkezelésen alapul, számunkra elsődlegesen fontos az adatvédelmi elvek és statisztikai szabályok betartása. A jelentés kizárólag feldolgozott statisztikai átlag-adatokat (átlag, medián, kvartilis, decilis) tartalmaz, az egyes résztvevők egyedi béradatai nem azonosíthatók és nem elérhetők. A feldolgozást követően a tanácsadó a nyers adatok törléséről gondoskodik.
Adatkezelési nyilvántartási szám: NAIH-60211/2012.</t>
  </si>
  <si>
    <t>A szervezet valamennyi fontos területéről válasszunk munkakört. Lehetőleg minél több szakterületre (pl. értékesítés, termelés,  műszaki, logisztika, pénzügy, humán, informatika, minőség) és munkaköri kategóriára (vezető, diplomás, ügyviteli, fizikai) adjunk meg béradatot.</t>
  </si>
  <si>
    <r>
      <rPr>
        <u/>
        <sz val="10"/>
        <color theme="1"/>
        <rFont val="Arial Narrow"/>
        <family val="2"/>
        <charset val="238"/>
      </rPr>
      <t>1. sz. vezető</t>
    </r>
    <r>
      <rPr>
        <sz val="10"/>
        <color theme="1"/>
        <rFont val="Arial Narrow"/>
        <family val="2"/>
        <charset val="238"/>
      </rPr>
      <t xml:space="preserve"> (éves bevétel 1000 md fölött)</t>
    </r>
  </si>
  <si>
    <r>
      <rPr>
        <u/>
        <sz val="10"/>
        <rFont val="Arial Narrow"/>
        <family val="2"/>
        <charset val="238"/>
      </rPr>
      <t>1. sz. vezető</t>
    </r>
    <r>
      <rPr>
        <sz val="10"/>
        <rFont val="Arial Narrow"/>
        <family val="2"/>
        <charset val="238"/>
      </rPr>
      <t xml:space="preserve"> (éves bevétel 500-1000 md)</t>
    </r>
  </si>
  <si>
    <r>
      <rPr>
        <u/>
        <sz val="10"/>
        <rFont val="Arial Narrow"/>
        <family val="2"/>
        <charset val="238"/>
      </rPr>
      <t>1. sz. vezető</t>
    </r>
    <r>
      <rPr>
        <sz val="10"/>
        <rFont val="Arial Narrow"/>
        <family val="2"/>
        <charset val="238"/>
      </rPr>
      <t xml:space="preserve"> (éves bevétel 100-500 md)</t>
    </r>
  </si>
  <si>
    <r>
      <rPr>
        <u/>
        <sz val="10"/>
        <rFont val="Arial Narrow"/>
        <family val="2"/>
        <charset val="238"/>
      </rPr>
      <t>1. sz. vezető</t>
    </r>
    <r>
      <rPr>
        <sz val="10"/>
        <rFont val="Arial Narrow"/>
        <family val="2"/>
        <charset val="238"/>
      </rPr>
      <t xml:space="preserve"> (éves bevétel 10-100 md)</t>
    </r>
  </si>
  <si>
    <r>
      <rPr>
        <u/>
        <sz val="10"/>
        <rFont val="Arial Narrow"/>
        <family val="2"/>
        <charset val="238"/>
      </rPr>
      <t>1. sz. vezető</t>
    </r>
    <r>
      <rPr>
        <sz val="10"/>
        <rFont val="Arial Narrow"/>
        <family val="2"/>
        <charset val="238"/>
      </rPr>
      <t xml:space="preserve"> (éves bevétel 1-10 md)</t>
    </r>
  </si>
  <si>
    <r>
      <rPr>
        <u/>
        <sz val="10"/>
        <rFont val="Arial Narrow"/>
        <family val="2"/>
        <charset val="238"/>
      </rPr>
      <t>1. sz. vezető</t>
    </r>
    <r>
      <rPr>
        <sz val="10"/>
        <rFont val="Arial Narrow"/>
        <family val="2"/>
        <charset val="238"/>
      </rPr>
      <t xml:space="preserve"> (éves bevétel 200 mio-1 mrd)</t>
    </r>
  </si>
  <si>
    <r>
      <rPr>
        <u/>
        <sz val="10"/>
        <rFont val="Arial Narrow"/>
        <family val="2"/>
        <charset val="238"/>
      </rPr>
      <t>1. sz. vezető</t>
    </r>
    <r>
      <rPr>
        <sz val="10"/>
        <rFont val="Arial Narrow"/>
        <family val="2"/>
        <charset val="238"/>
      </rPr>
      <t xml:space="preserve"> (éves bevétel 200 mio alatt)</t>
    </r>
  </si>
  <si>
    <t>*) A cafeteria keretre vonatkozó adatok a Béradatok munkalapon rögzítendők</t>
  </si>
  <si>
    <t>Cafeteria rendszeren kívüli juttatások*</t>
  </si>
  <si>
    <r>
      <t xml:space="preserve">A felmérés résztvevői ebben az Excel fájlban szolgáltatnak adatokat. Kérjük, töltse ki a Szervezet, a Bérezési gyakorlat és a Béradatok munkalapokat, majd a fájlt küldje el az </t>
    </r>
    <r>
      <rPr>
        <sz val="10"/>
        <color theme="3"/>
        <rFont val="Arial Narrow"/>
        <family val="2"/>
        <charset val="238"/>
      </rPr>
      <t>info@larskol.hu</t>
    </r>
    <r>
      <rPr>
        <sz val="10"/>
        <rFont val="Arial Narrow"/>
        <family val="2"/>
        <charset val="238"/>
      </rPr>
      <t xml:space="preserve"> email címre.</t>
    </r>
  </si>
  <si>
    <t>Éves változó bér (prémium, bónusz, jutalom) ezer Forintban vagy az éves alapbér százalékában (töltse ki az egyik oszlopot)</t>
  </si>
  <si>
    <t>VIZSGÁLT BÉRELEMEK</t>
  </si>
  <si>
    <t>Egyéni teljesítménytől függő éves változó bér (teljesítmény alapú prémium, bónusz, jutalom) az éves alapbér százalékában</t>
  </si>
  <si>
    <t>Egyéni teljesítménytől függő éves változó bér (teljesítmény alapú prémium, bónusz, jutalom) éves bruttó összege</t>
  </si>
  <si>
    <t>A felméréssel és a kérdőív kitöltésével kapcsolatos további információ: +3620 329 2651
A kitöltött kérdőívet kérjük a lenti e-mail címre elküldeni. A kérdőív beérkezéséről visszaigazolást küldünk.</t>
  </si>
  <si>
    <t>Telefon: +3620 329 2651</t>
  </si>
  <si>
    <t>Larskol Bérfelmérés jelentéseinek bemutatása</t>
  </si>
  <si>
    <t>A "Munkakörök besorolása" munkalapon tipikus beosztott munkaköri besorolások találhatók.</t>
  </si>
  <si>
    <r>
      <rPr>
        <b/>
        <sz val="10"/>
        <color rgb="FFC00000"/>
        <rFont val="Arial Narrow"/>
        <family val="2"/>
        <charset val="238"/>
      </rPr>
      <t>Larskol Bérfelmérés 2022 összefoglaló (díjmentes a felmérés résztvevői számára)</t>
    </r>
    <r>
      <rPr>
        <sz val="10"/>
        <color theme="1"/>
        <rFont val="Arial Narrow"/>
        <family val="2"/>
        <charset val="238"/>
      </rPr>
      <t xml:space="preserve">
Az összefoglaló jelentés szakterületi bontásban besorolási szintenként (vezetői munkakörök, diplomás szakemberek, ügyviteli, fizikai munkakörök) tartalmazza az országos bér- és juttatási adatokat.</t>
    </r>
  </si>
  <si>
    <t>Csoportvezetők</t>
  </si>
  <si>
    <t>Diplomás szakemberek</t>
  </si>
  <si>
    <t>Ügyviteli dolgozók</t>
  </si>
  <si>
    <t>Értékesítők</t>
  </si>
  <si>
    <t>Szakmunkások</t>
  </si>
  <si>
    <t>Segéd-/betanított munkások</t>
  </si>
  <si>
    <t>*) Több időpont is bejelölhető</t>
  </si>
  <si>
    <t xml:space="preserve"> LARSKOL BÉRFELMÉRÉS 2022</t>
  </si>
  <si>
    <t>Műszakpótlék éves kifizetett/becsült összege</t>
  </si>
  <si>
    <t>Bármilyen egyéb, teljesítménytől független készpénz típusú bérelem éves összege (pl. egyéb pótlékok)</t>
  </si>
  <si>
    <t>Havi számlázott összeg</t>
  </si>
  <si>
    <t>Havi bér számla alapján kifizetett összege</t>
  </si>
  <si>
    <t>invoiced_basepay</t>
  </si>
  <si>
    <t>shift_allowance</t>
  </si>
  <si>
    <t>Alapbér egy havi bruttó összege (Több munkakör betöltő esetén a havibér átlagos értéke)</t>
  </si>
  <si>
    <r>
      <t xml:space="preserve">Juttatás mértéke </t>
    </r>
    <r>
      <rPr>
        <b/>
        <u/>
        <sz val="10"/>
        <color theme="1"/>
        <rFont val="Arial Narrow"/>
        <family val="2"/>
        <charset val="238"/>
      </rPr>
      <t>havi fix összegben</t>
    </r>
    <r>
      <rPr>
        <b/>
        <sz val="10"/>
        <color theme="1"/>
        <rFont val="Arial Narrow"/>
        <family val="2"/>
        <charset val="238"/>
      </rPr>
      <t xml:space="preserve"> (ezer Ft/hó)</t>
    </r>
  </si>
  <si>
    <r>
      <rPr>
        <u/>
        <sz val="10"/>
        <color theme="1"/>
        <rFont val="Arial Narrow"/>
        <family val="2"/>
        <charset val="238"/>
      </rPr>
      <t>Havi fix összegben</t>
    </r>
    <r>
      <rPr>
        <sz val="10"/>
        <color theme="1"/>
        <rFont val="Arial Narrow"/>
        <family val="2"/>
        <charset val="238"/>
      </rPr>
      <t xml:space="preserve"> meghatározott juttatások (ezer Ft/hó)</t>
    </r>
  </si>
  <si>
    <t>Munkakör csoport</t>
  </si>
  <si>
    <t>csoport neve</t>
  </si>
  <si>
    <t>Szellemi</t>
  </si>
  <si>
    <t>Az adott munkakörre jellemző munkakör csoport neve</t>
  </si>
  <si>
    <t>group</t>
  </si>
  <si>
    <t>Dolgozó teljesítmény szintje</t>
  </si>
  <si>
    <t>Adott dolgozó teljesítmény szintje</t>
  </si>
  <si>
    <t>szám/szöveg</t>
  </si>
  <si>
    <t>perform</t>
  </si>
  <si>
    <t>ÉVES BÉREMELÉS</t>
  </si>
  <si>
    <t>ÉVES FLUKTUÁCIÓ</t>
  </si>
  <si>
    <t>2022. évre tervezett béremelési %</t>
  </si>
  <si>
    <t>*) Az egész évben összesítve tervezett béremelés az alapbér %-ában
    Ha nincs ilyen munkakör Önöknél, írjon be "x"-et,
    Ha van ilyen munkakör de nincs emelés, akkor írjon nullát a cellába</t>
  </si>
  <si>
    <t>2021. évi fluktuáció mértéke*</t>
  </si>
  <si>
    <t>Számítás: fluktuáció százalék = adott munkaköri csoportból kilépők száma/munkaköri csoport átlagos állományi létszáma*100
(példa: tavaly egész évben kilépett középvezetők száma/középvezetők tavalyi átlagos létszáma*100)
/Nem szükséges pontos szám, nagyságrendi becslés elegendő/</t>
  </si>
  <si>
    <t>*Fluktuáció % számolása:</t>
  </si>
  <si>
    <t>Fluktuáció</t>
  </si>
  <si>
    <t>RÉSZTVEVŐ SZERVEZET ADATAI</t>
  </si>
  <si>
    <t>Vállalati bérelemzéssel bővült a fizetős elemzést megrendelő ügyfelek számára készített elemzésünk. Az adatszolgáltató vállalatok esetén a bérelemzési táblázatokat tartalmazó excel fájlt a vállalati béreloszlást és az egyéni bérbeállásokat tartalmazó diagramokkal és táblázattal bővítjük.</t>
  </si>
  <si>
    <t>Műszakpótlék becsült éves nagysága</t>
  </si>
  <si>
    <t>Jellemző átlagos alapbér egy havi bruttó összege (túlórák és pótlékok nélküli alapbér)</t>
  </si>
  <si>
    <t>Egyéb, egyéni teljesítménytől független készpénz típusú bérelem bruttó éves értéke (pl. vezetői pótlék, veszélyességi pótlék, vállalat által nyújtott egyéb pótlékok), a túlóra díjazást nem tartalmazza</t>
  </si>
  <si>
    <r>
      <rPr>
        <b/>
        <sz val="10"/>
        <color rgb="FFC00000"/>
        <rFont val="Arial Narrow"/>
        <family val="2"/>
        <charset val="238"/>
      </rPr>
      <t>Larskol Bérfelmérés 2022 teljes elemzés (130.000 Ft + áfa a felmérés résztvevői számára)</t>
    </r>
    <r>
      <rPr>
        <sz val="10"/>
        <color theme="1"/>
        <rFont val="Arial Narrow"/>
        <family val="2"/>
        <charset val="238"/>
      </rPr>
      <t xml:space="preserve">
A bérezési tanulmány alapján számos bontásban tájékozódhat az átlagosan, a jól, és a gyengén fizető cégek gyakorlatáról, továbbá a bérezéshez kapcsolódó témákról (béremelés, juttatások, cafetéria, cégautó, pótlékok, stb.).
</t>
    </r>
  </si>
  <si>
    <t>Bérezési tanulmány (130.000 Forint + ÁFA a felmérés résztvevői számára)</t>
  </si>
  <si>
    <t>IT és Telekom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</si>
</sst>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-* #,##0\ _F_t_-;\-* #,##0\ _F_t_-;_-* &quot;-&quot;\ _F_t_-;_-@_-"/>
    <numFmt numFmtId="165" formatCode="yy/mm"/>
    <numFmt numFmtId="166" formatCode="0.0%"/>
    <numFmt numFmtId="167" formatCode="_(&quot;$&quot;* #,##0.00_);_(&quot;$&quot;* \(#,##0.00\);_(&quot;$&quot;* &quot;-&quot;??_);_(@_)"/>
    <numFmt numFmtId="168" formatCode="0.0"/>
  </numFmts>
  <fonts count="53" x14ac:knownFonts="1">
    <font>
      <sz val="10"/>
      <color theme="1"/>
      <name val="Arial Narrow"/>
      <family val="2"/>
      <charset val="238"/>
    </font>
    <font>
      <sz val="10"/>
      <color theme="1"/>
      <name val="Open Sans Light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rgb="FF000000"/>
      <name val="Tahoma"/>
      <family val="2"/>
      <charset val="238"/>
    </font>
    <font>
      <sz val="11"/>
      <color theme="1"/>
      <name val="Cambria"/>
      <family val="2"/>
      <charset val="238"/>
      <scheme val="minor"/>
    </font>
    <font>
      <u/>
      <sz val="10"/>
      <color theme="10"/>
      <name val="Arial"/>
      <family val="2"/>
      <charset val="238"/>
    </font>
    <font>
      <sz val="10"/>
      <color indexed="0"/>
      <name val="Arial"/>
      <family val="2"/>
      <charset val="238"/>
    </font>
    <font>
      <b/>
      <sz val="10"/>
      <color theme="0"/>
      <name val="Arial Narrow"/>
      <family val="2"/>
      <charset val="238"/>
    </font>
    <font>
      <sz val="10"/>
      <color theme="3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u/>
      <sz val="10"/>
      <name val="Arial Narrow"/>
      <family val="2"/>
      <charset val="238"/>
    </font>
    <font>
      <b/>
      <sz val="10"/>
      <color theme="3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Times New Roman"/>
      <family val="1"/>
      <charset val="238"/>
    </font>
    <font>
      <u/>
      <sz val="10"/>
      <color indexed="56"/>
      <name val="Arial Narrow"/>
      <family val="2"/>
      <charset val="238"/>
    </font>
    <font>
      <u/>
      <sz val="10"/>
      <color theme="3"/>
      <name val="Arial Narrow"/>
      <family val="2"/>
      <charset val="238"/>
    </font>
    <font>
      <sz val="10"/>
      <color rgb="FF00B0F0"/>
      <name val="Arial Narrow"/>
      <family val="2"/>
      <charset val="238"/>
    </font>
    <font>
      <sz val="10"/>
      <color rgb="FFFF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10"/>
      <color rgb="FFC00000"/>
      <name val="Arial Narrow"/>
      <family val="2"/>
      <charset val="238"/>
    </font>
    <font>
      <i/>
      <sz val="8"/>
      <name val="Arial Narrow"/>
      <family val="2"/>
      <charset val="238"/>
    </font>
    <font>
      <i/>
      <sz val="10"/>
      <color rgb="FFFF0000"/>
      <name val="Arial Narrow"/>
      <family val="2"/>
      <charset val="238"/>
    </font>
    <font>
      <sz val="10"/>
      <color indexed="56"/>
      <name val="Arial Narrow"/>
      <family val="2"/>
      <charset val="238"/>
    </font>
    <font>
      <i/>
      <u/>
      <sz val="10"/>
      <color indexed="12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i/>
      <sz val="10"/>
      <color rgb="FF00B0F0"/>
      <name val="Arial Narrow"/>
      <family val="2"/>
      <charset val="238"/>
    </font>
    <font>
      <b/>
      <u/>
      <sz val="10"/>
      <color indexed="8"/>
      <name val="Arial Narrow"/>
      <family val="2"/>
      <charset val="238"/>
    </font>
    <font>
      <i/>
      <u/>
      <sz val="8"/>
      <name val="Arial Narrow"/>
      <family val="2"/>
      <charset val="238"/>
    </font>
    <font>
      <i/>
      <u/>
      <sz val="10"/>
      <name val="Arial Narrow"/>
      <family val="2"/>
      <charset val="238"/>
    </font>
    <font>
      <b/>
      <sz val="10"/>
      <color theme="2"/>
      <name val="Arial Narrow"/>
      <family val="2"/>
      <charset val="238"/>
    </font>
    <font>
      <u/>
      <sz val="10"/>
      <color rgb="FF0070C0"/>
      <name val="Arial Narrow"/>
      <family val="2"/>
      <charset val="238"/>
    </font>
    <font>
      <b/>
      <sz val="12"/>
      <color theme="0"/>
      <name val="Arial Narrow"/>
      <family val="2"/>
      <charset val="238"/>
    </font>
    <font>
      <u/>
      <sz val="10"/>
      <color theme="1"/>
      <name val="Arial Narrow"/>
      <family val="2"/>
      <charset val="238"/>
    </font>
    <font>
      <b/>
      <u/>
      <sz val="10"/>
      <color theme="4" tint="-0.249977111117893"/>
      <name val="Arial Narrow"/>
      <family val="2"/>
      <charset val="238"/>
    </font>
    <font>
      <b/>
      <u/>
      <sz val="10"/>
      <color theme="1"/>
      <name val="Arial Narrow"/>
      <family val="2"/>
      <charset val="238"/>
    </font>
    <font>
      <i/>
      <sz val="10"/>
      <color theme="5" tint="-0.249977111117893"/>
      <name val="Arial Narrow"/>
      <family val="2"/>
      <charset val="238"/>
    </font>
    <font>
      <i/>
      <u/>
      <sz val="10"/>
      <color theme="5" tint="-0.249977111117893"/>
      <name val="Arial Narrow"/>
      <family val="2"/>
      <charset val="238"/>
    </font>
    <font>
      <sz val="9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b/>
      <sz val="10"/>
      <color theme="0"/>
      <name val="Arial"/>
      <family val="2"/>
      <charset val="238"/>
    </font>
    <font>
      <u/>
      <sz val="10"/>
      <color theme="4" tint="-0.249977111117893"/>
      <name val="Arial Narrow"/>
      <family val="2"/>
      <charset val="238"/>
    </font>
    <font>
      <b/>
      <sz val="12"/>
      <color theme="0"/>
      <name val="Arial Black"/>
      <family val="2"/>
      <charset val="238"/>
    </font>
    <font>
      <b/>
      <sz val="9"/>
      <color theme="3"/>
      <name val="Arial Black"/>
      <family val="2"/>
      <charset val="238"/>
    </font>
    <font>
      <b/>
      <sz val="10"/>
      <color theme="0"/>
      <name val="Arial Black"/>
      <family val="2"/>
      <charset val="238"/>
    </font>
    <font>
      <b/>
      <sz val="9"/>
      <color theme="0"/>
      <name val="Arial Black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24906E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DDF7E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E7F9F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5">
    <xf numFmtId="0" fontId="0" fillId="0" borderId="0"/>
    <xf numFmtId="0" fontId="15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9" fontId="3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9" fillId="0" borderId="0"/>
    <xf numFmtId="0" fontId="3" fillId="0" borderId="0"/>
    <xf numFmtId="0" fontId="2" fillId="0" borderId="0"/>
    <xf numFmtId="0" fontId="7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 applyNumberFormat="0" applyFont="0" applyFill="0" applyBorder="0" applyAlignment="0" applyProtection="0">
      <alignment vertical="top"/>
      <protection locked="0"/>
    </xf>
    <xf numFmtId="9" fontId="7" fillId="0" borderId="0" applyFont="0" applyFill="0" applyBorder="0" applyAlignment="0" applyProtection="0"/>
    <xf numFmtId="0" fontId="11" fillId="0" borderId="0" applyNumberFormat="0" applyFont="0" applyFill="0" applyBorder="0" applyAlignment="0" applyProtection="0">
      <alignment vertical="top"/>
      <protection locked="0"/>
    </xf>
    <xf numFmtId="0" fontId="1" fillId="0" borderId="0"/>
    <xf numFmtId="0" fontId="9" fillId="0" borderId="0"/>
    <xf numFmtId="0" fontId="2" fillId="0" borderId="0"/>
    <xf numFmtId="0" fontId="3" fillId="0" borderId="0"/>
    <xf numFmtId="0" fontId="20" fillId="0" borderId="0"/>
    <xf numFmtId="0" fontId="3" fillId="0" borderId="0"/>
    <xf numFmtId="0" fontId="6" fillId="10" borderId="15">
      <alignment horizontal="center" vertical="center" wrapText="1"/>
    </xf>
    <xf numFmtId="0" fontId="6" fillId="0" borderId="0">
      <alignment vertical="center" wrapText="1"/>
    </xf>
  </cellStyleXfs>
  <cellXfs count="328">
    <xf numFmtId="0" fontId="0" fillId="0" borderId="0" xfId="0"/>
    <xf numFmtId="3" fontId="6" fillId="0" borderId="0" xfId="1" applyNumberFormat="1" applyFont="1" applyAlignment="1">
      <alignment horizontal="center" vertical="center" shrinkToFit="1"/>
    </xf>
    <xf numFmtId="3" fontId="6" fillId="0" borderId="0" xfId="1" applyNumberFormat="1" applyFont="1" applyAlignment="1">
      <alignment horizontal="left"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left" vertical="center"/>
    </xf>
    <xf numFmtId="0" fontId="6" fillId="4" borderId="0" xfId="1" applyFont="1" applyFill="1" applyAlignment="1">
      <alignment horizontal="left" vertical="center"/>
    </xf>
    <xf numFmtId="0" fontId="6" fillId="4" borderId="0" xfId="1" applyFont="1" applyFill="1" applyAlignment="1">
      <alignment horizontal="left" vertical="center" shrinkToFit="1"/>
    </xf>
    <xf numFmtId="166" fontId="6" fillId="4" borderId="0" xfId="1" applyNumberFormat="1" applyFont="1" applyFill="1" applyAlignment="1">
      <alignment horizontal="left" vertical="center"/>
    </xf>
    <xf numFmtId="3" fontId="6" fillId="4" borderId="0" xfId="1" applyNumberFormat="1" applyFont="1" applyFill="1" applyAlignment="1">
      <alignment horizontal="left" vertical="center"/>
    </xf>
    <xf numFmtId="0" fontId="13" fillId="0" borderId="0" xfId="9" applyFont="1" applyAlignment="1">
      <alignment horizontal="center" vertical="center" shrinkToFit="1"/>
    </xf>
    <xf numFmtId="0" fontId="12" fillId="6" borderId="2" xfId="9" applyFont="1" applyFill="1" applyBorder="1" applyAlignment="1">
      <alignment horizontal="center" vertical="center" shrinkToFit="1"/>
    </xf>
    <xf numFmtId="0" fontId="12" fillId="3" borderId="0" xfId="20" applyFont="1" applyFill="1" applyAlignment="1">
      <alignment vertical="center" wrapText="1" shrinkToFit="1"/>
    </xf>
    <xf numFmtId="0" fontId="12" fillId="6" borderId="0" xfId="20" applyFont="1" applyFill="1" applyAlignment="1">
      <alignment vertical="center" wrapText="1" shrinkToFit="1"/>
    </xf>
    <xf numFmtId="0" fontId="12" fillId="6" borderId="0" xfId="19" applyFont="1" applyFill="1"/>
    <xf numFmtId="0" fontId="13" fillId="3" borderId="0" xfId="20" applyFont="1" applyFill="1" applyAlignment="1">
      <alignment vertical="center" wrapText="1" shrinkToFit="1"/>
    </xf>
    <xf numFmtId="0" fontId="13" fillId="2" borderId="0" xfId="20" applyFont="1" applyFill="1" applyAlignment="1">
      <alignment vertical="center" wrapText="1" shrinkToFit="1"/>
    </xf>
    <xf numFmtId="0" fontId="14" fillId="0" borderId="0" xfId="19" applyFont="1"/>
    <xf numFmtId="3" fontId="15" fillId="9" borderId="1" xfId="18" applyNumberFormat="1" applyFont="1" applyFill="1" applyBorder="1" applyAlignment="1">
      <alignment horizontal="center" textRotation="90"/>
    </xf>
    <xf numFmtId="3" fontId="15" fillId="8" borderId="1" xfId="18" applyNumberFormat="1" applyFont="1" applyFill="1" applyBorder="1" applyAlignment="1">
      <alignment horizontal="center" textRotation="90"/>
    </xf>
    <xf numFmtId="3" fontId="15" fillId="9" borderId="1" xfId="19" applyNumberFormat="1" applyFont="1" applyFill="1" applyBorder="1" applyAlignment="1">
      <alignment horizontal="center" textRotation="90"/>
    </xf>
    <xf numFmtId="3" fontId="15" fillId="8" borderId="1" xfId="19" applyNumberFormat="1" applyFont="1" applyFill="1" applyBorder="1" applyAlignment="1">
      <alignment horizontal="center" textRotation="90"/>
    </xf>
    <xf numFmtId="3" fontId="12" fillId="6" borderId="1" xfId="18" applyNumberFormat="1" applyFont="1" applyFill="1" applyBorder="1" applyAlignment="1">
      <alignment horizontal="center" vertical="center" shrinkToFit="1"/>
    </xf>
    <xf numFmtId="3" fontId="19" fillId="0" borderId="1" xfId="18" applyNumberFormat="1" applyFont="1" applyBorder="1" applyAlignment="1">
      <alignment horizontal="center" vertical="center" textRotation="90" wrapText="1" shrinkToFit="1"/>
    </xf>
    <xf numFmtId="3" fontId="15" fillId="0" borderId="1" xfId="18" applyNumberFormat="1" applyFont="1" applyBorder="1" applyAlignment="1">
      <alignment vertical="top" wrapText="1" shrinkToFit="1"/>
    </xf>
    <xf numFmtId="3" fontId="15" fillId="5" borderId="1" xfId="18" applyNumberFormat="1" applyFont="1" applyFill="1" applyBorder="1" applyAlignment="1">
      <alignment vertical="top" wrapText="1" shrinkToFit="1"/>
    </xf>
    <xf numFmtId="3" fontId="15" fillId="5" borderId="1" xfId="19" applyNumberFormat="1" applyFont="1" applyFill="1" applyBorder="1" applyAlignment="1">
      <alignment vertical="top" wrapText="1" shrinkToFit="1"/>
    </xf>
    <xf numFmtId="3" fontId="15" fillId="0" borderId="1" xfId="19" applyNumberFormat="1" applyFont="1" applyBorder="1" applyAlignment="1">
      <alignment vertical="top" wrapText="1" shrinkToFit="1"/>
    </xf>
    <xf numFmtId="3" fontId="15" fillId="5" borderId="1" xfId="18" applyNumberFormat="1" applyFont="1" applyFill="1" applyBorder="1" applyAlignment="1">
      <alignment horizontal="left" vertical="top" wrapText="1" shrinkToFit="1"/>
    </xf>
    <xf numFmtId="3" fontId="15" fillId="0" borderId="1" xfId="18" applyNumberFormat="1" applyFont="1" applyBorder="1" applyAlignment="1">
      <alignment horizontal="left" vertical="top" wrapText="1" shrinkToFit="1"/>
    </xf>
    <xf numFmtId="0" fontId="14" fillId="0" borderId="1" xfId="19" applyFont="1" applyBorder="1"/>
    <xf numFmtId="3" fontId="15" fillId="0" borderId="1" xfId="18" applyNumberFormat="1" applyFont="1" applyBorder="1" applyAlignment="1">
      <alignment horizontal="center" vertical="center" shrinkToFit="1"/>
    </xf>
    <xf numFmtId="3" fontId="15" fillId="0" borderId="1" xfId="18" applyNumberFormat="1" applyFont="1" applyBorder="1" applyAlignment="1">
      <alignment vertical="center" shrinkToFit="1"/>
    </xf>
    <xf numFmtId="0" fontId="14" fillId="3" borderId="0" xfId="19" applyFont="1" applyFill="1"/>
    <xf numFmtId="3" fontId="13" fillId="0" borderId="0" xfId="1" applyNumberFormat="1" applyFont="1" applyAlignment="1">
      <alignment vertical="center" wrapText="1"/>
    </xf>
    <xf numFmtId="0" fontId="18" fillId="0" borderId="0" xfId="1" applyFont="1" applyAlignment="1">
      <alignment vertical="center" wrapText="1"/>
    </xf>
    <xf numFmtId="0" fontId="13" fillId="0" borderId="0" xfId="1" applyFont="1" applyAlignment="1">
      <alignment vertical="center" wrapText="1"/>
    </xf>
    <xf numFmtId="1" fontId="13" fillId="0" borderId="0" xfId="1" applyNumberFormat="1" applyFont="1" applyAlignment="1">
      <alignment vertical="center" wrapText="1"/>
    </xf>
    <xf numFmtId="165" fontId="13" fillId="0" borderId="0" xfId="1" applyNumberFormat="1" applyFont="1" applyAlignment="1">
      <alignment vertical="center" wrapText="1"/>
    </xf>
    <xf numFmtId="0" fontId="15" fillId="0" borderId="0" xfId="1" applyAlignment="1">
      <alignment vertical="center"/>
    </xf>
    <xf numFmtId="0" fontId="15" fillId="0" borderId="0" xfId="1" applyAlignment="1">
      <alignment horizontal="center" vertical="center"/>
    </xf>
    <xf numFmtId="0" fontId="15" fillId="0" borderId="0" xfId="1" applyAlignment="1">
      <alignment horizontal="left" vertical="center"/>
    </xf>
    <xf numFmtId="0" fontId="23" fillId="0" borderId="0" xfId="1" applyFont="1" applyAlignment="1">
      <alignment vertical="center"/>
    </xf>
    <xf numFmtId="0" fontId="15" fillId="0" borderId="0" xfId="1" applyAlignment="1">
      <alignment horizontal="left" vertical="center" indent="1"/>
    </xf>
    <xf numFmtId="0" fontId="15" fillId="0" borderId="0" xfId="1" applyAlignment="1">
      <alignment vertical="center" shrinkToFit="1"/>
    </xf>
    <xf numFmtId="0" fontId="23" fillId="0" borderId="0" xfId="1" applyFont="1" applyAlignment="1">
      <alignment vertical="center" shrinkToFit="1"/>
    </xf>
    <xf numFmtId="0" fontId="24" fillId="0" borderId="0" xfId="1" applyFont="1" applyAlignment="1">
      <alignment vertical="center"/>
    </xf>
    <xf numFmtId="0" fontId="14" fillId="0" borderId="0" xfId="1" applyFont="1" applyAlignment="1">
      <alignment vertical="center" shrinkToFit="1"/>
    </xf>
    <xf numFmtId="3" fontId="14" fillId="0" borderId="0" xfId="1" applyNumberFormat="1" applyFont="1" applyAlignment="1">
      <alignment vertical="center" shrinkToFit="1"/>
    </xf>
    <xf numFmtId="0" fontId="24" fillId="0" borderId="0" xfId="1" applyFont="1" applyAlignment="1">
      <alignment horizontal="left" vertical="center"/>
    </xf>
    <xf numFmtId="0" fontId="2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9" borderId="0" xfId="0" applyFill="1" applyAlignment="1">
      <alignment vertical="center"/>
    </xf>
    <xf numFmtId="0" fontId="0" fillId="9" borderId="0" xfId="0" applyFill="1" applyAlignment="1">
      <alignment horizontal="right" vertical="center"/>
    </xf>
    <xf numFmtId="0" fontId="14" fillId="0" borderId="0" xfId="1" applyFont="1" applyAlignment="1">
      <alignment vertical="center"/>
    </xf>
    <xf numFmtId="0" fontId="32" fillId="0" borderId="0" xfId="1" applyFont="1" applyAlignment="1">
      <alignment vertical="center"/>
    </xf>
    <xf numFmtId="0" fontId="33" fillId="0" borderId="0" xfId="1" applyFont="1" applyAlignment="1">
      <alignment vertical="center"/>
    </xf>
    <xf numFmtId="0" fontId="29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23" fillId="0" borderId="0" xfId="1" applyFont="1" applyAlignment="1">
      <alignment horizontal="left" vertical="center" indent="1"/>
    </xf>
    <xf numFmtId="0" fontId="24" fillId="0" borderId="0" xfId="1" applyFont="1" applyAlignment="1">
      <alignment horizontal="left" vertical="center" wrapText="1"/>
    </xf>
    <xf numFmtId="3" fontId="14" fillId="0" borderId="0" xfId="1" applyNumberFormat="1" applyFont="1" applyAlignment="1">
      <alignment vertical="center"/>
    </xf>
    <xf numFmtId="0" fontId="30" fillId="0" borderId="0" xfId="1" applyFont="1" applyAlignment="1">
      <alignment horizontal="center" vertical="center"/>
    </xf>
    <xf numFmtId="3" fontId="31" fillId="0" borderId="0" xfId="2" applyNumberFormat="1" applyFont="1" applyAlignment="1" applyProtection="1">
      <alignment vertical="center"/>
    </xf>
    <xf numFmtId="166" fontId="14" fillId="0" borderId="14" xfId="1" applyNumberFormat="1" applyFont="1" applyBorder="1" applyAlignment="1" applyProtection="1">
      <alignment horizontal="center" vertical="center"/>
      <protection locked="0"/>
    </xf>
    <xf numFmtId="3" fontId="14" fillId="0" borderId="14" xfId="1" applyNumberFormat="1" applyFont="1" applyBorder="1" applyAlignment="1" applyProtection="1">
      <alignment horizontal="center" vertical="center"/>
      <protection locked="0"/>
    </xf>
    <xf numFmtId="0" fontId="14" fillId="9" borderId="14" xfId="1" applyFont="1" applyFill="1" applyBorder="1" applyAlignment="1">
      <alignment horizontal="left" vertical="center" wrapText="1" indent="1"/>
    </xf>
    <xf numFmtId="0" fontId="26" fillId="9" borderId="14" xfId="1" applyFont="1" applyFill="1" applyBorder="1" applyAlignment="1">
      <alignment horizontal="left" vertical="center" wrapText="1" indent="1"/>
    </xf>
    <xf numFmtId="0" fontId="34" fillId="0" borderId="0" xfId="1" applyFont="1" applyAlignment="1">
      <alignment vertical="center"/>
    </xf>
    <xf numFmtId="0" fontId="4" fillId="0" borderId="0" xfId="2" applyAlignment="1" applyProtection="1">
      <alignment vertical="center"/>
    </xf>
    <xf numFmtId="0" fontId="0" fillId="0" borderId="0" xfId="0" applyAlignment="1">
      <alignment vertical="top"/>
    </xf>
    <xf numFmtId="0" fontId="25" fillId="9" borderId="14" xfId="1" applyFont="1" applyFill="1" applyBorder="1" applyAlignment="1">
      <alignment horizontal="center" vertical="center" shrinkToFit="1"/>
    </xf>
    <xf numFmtId="0" fontId="25" fillId="0" borderId="0" xfId="0" applyFont="1" applyAlignment="1">
      <alignment horizontal="left" vertical="center" indent="1"/>
    </xf>
    <xf numFmtId="0" fontId="0" fillId="9" borderId="6" xfId="0" applyFill="1" applyBorder="1" applyAlignment="1">
      <alignment horizontal="right" vertical="center"/>
    </xf>
    <xf numFmtId="0" fontId="0" fillId="9" borderId="13" xfId="0" applyFill="1" applyBorder="1" applyAlignment="1">
      <alignment vertical="center"/>
    </xf>
    <xf numFmtId="0" fontId="0" fillId="9" borderId="6" xfId="0" applyFill="1" applyBorder="1" applyAlignment="1">
      <alignment vertical="center"/>
    </xf>
    <xf numFmtId="0" fontId="0" fillId="9" borderId="10" xfId="0" applyFill="1" applyBorder="1" applyAlignment="1">
      <alignment vertical="center"/>
    </xf>
    <xf numFmtId="0" fontId="0" fillId="9" borderId="12" xfId="0" applyFill="1" applyBorder="1" applyAlignment="1">
      <alignment vertical="center"/>
    </xf>
    <xf numFmtId="0" fontId="0" fillId="9" borderId="11" xfId="0" applyFill="1" applyBorder="1" applyAlignment="1">
      <alignment vertical="center"/>
    </xf>
    <xf numFmtId="0" fontId="6" fillId="11" borderId="0" xfId="1" applyFont="1" applyFill="1" applyAlignment="1">
      <alignment vertical="center"/>
    </xf>
    <xf numFmtId="166" fontId="6" fillId="11" borderId="0" xfId="1" applyNumberFormat="1" applyFont="1" applyFill="1" applyAlignment="1">
      <alignment vertical="center"/>
    </xf>
    <xf numFmtId="3" fontId="6" fillId="11" borderId="0" xfId="1" applyNumberFormat="1" applyFont="1" applyFill="1" applyAlignment="1">
      <alignment vertical="center"/>
    </xf>
    <xf numFmtId="0" fontId="25" fillId="0" borderId="0" xfId="0" applyFont="1"/>
    <xf numFmtId="0" fontId="15" fillId="3" borderId="0" xfId="1" applyFill="1" applyAlignment="1">
      <alignment vertical="center"/>
    </xf>
    <xf numFmtId="0" fontId="15" fillId="3" borderId="0" xfId="1" applyFill="1" applyAlignment="1">
      <alignment vertical="center" shrinkToFit="1"/>
    </xf>
    <xf numFmtId="0" fontId="16" fillId="3" borderId="0" xfId="1" applyFont="1" applyFill="1" applyAlignment="1">
      <alignment vertical="center"/>
    </xf>
    <xf numFmtId="0" fontId="15" fillId="3" borderId="0" xfId="1" applyFill="1" applyAlignment="1">
      <alignment horizontal="left" vertical="center" indent="1"/>
    </xf>
    <xf numFmtId="0" fontId="30" fillId="3" borderId="0" xfId="1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3" fontId="13" fillId="0" borderId="0" xfId="1" applyNumberFormat="1" applyFont="1" applyAlignment="1" applyProtection="1">
      <alignment vertical="center" wrapText="1"/>
      <protection locked="0"/>
    </xf>
    <xf numFmtId="3" fontId="13" fillId="0" borderId="0" xfId="1" applyNumberFormat="1" applyFont="1" applyAlignment="1" applyProtection="1">
      <alignment horizontal="left" vertical="center" wrapText="1" indent="1"/>
      <protection locked="0"/>
    </xf>
    <xf numFmtId="0" fontId="0" fillId="0" borderId="0" xfId="0" applyAlignment="1" applyProtection="1">
      <alignment vertical="center"/>
      <protection locked="0"/>
    </xf>
    <xf numFmtId="0" fontId="26" fillId="0" borderId="0" xfId="0" applyFont="1" applyAlignment="1" applyProtection="1">
      <alignment vertical="center"/>
      <protection locked="0"/>
    </xf>
    <xf numFmtId="0" fontId="0" fillId="3" borderId="0" xfId="0" applyFill="1" applyAlignment="1" applyProtection="1">
      <alignment vertical="center"/>
      <protection locked="0"/>
    </xf>
    <xf numFmtId="0" fontId="30" fillId="3" borderId="0" xfId="1" applyFont="1" applyFill="1" applyAlignment="1">
      <alignment vertical="center"/>
    </xf>
    <xf numFmtId="0" fontId="30" fillId="0" borderId="0" xfId="1" applyFont="1" applyAlignment="1">
      <alignment vertical="center"/>
    </xf>
    <xf numFmtId="0" fontId="32" fillId="0" borderId="0" xfId="0" applyFont="1" applyAlignment="1">
      <alignment horizontal="left" indent="2"/>
    </xf>
    <xf numFmtId="0" fontId="14" fillId="0" borderId="0" xfId="0" applyFont="1"/>
    <xf numFmtId="3" fontId="19" fillId="0" borderId="0" xfId="22" applyNumberFormat="1" applyFont="1" applyAlignment="1" applyProtection="1">
      <alignment horizontal="center" vertical="center" shrinkToFit="1"/>
      <protection locked="0"/>
    </xf>
    <xf numFmtId="49" fontId="19" fillId="0" borderId="0" xfId="22" applyNumberFormat="1" applyFont="1" applyAlignment="1" applyProtection="1">
      <alignment horizontal="center" vertical="center" shrinkToFit="1"/>
      <protection locked="0"/>
    </xf>
    <xf numFmtId="1" fontId="19" fillId="0" borderId="0" xfId="22" applyNumberFormat="1" applyFont="1" applyAlignment="1" applyProtection="1">
      <alignment horizontal="center" vertical="center" shrinkToFit="1"/>
      <protection locked="0"/>
    </xf>
    <xf numFmtId="168" fontId="19" fillId="0" borderId="0" xfId="22" applyNumberFormat="1" applyFont="1" applyAlignment="1" applyProtection="1">
      <alignment horizontal="center" vertical="center" shrinkToFit="1"/>
      <protection locked="0"/>
    </xf>
    <xf numFmtId="166" fontId="19" fillId="0" borderId="0" xfId="22" applyNumberFormat="1" applyFont="1" applyAlignment="1" applyProtection="1">
      <alignment horizontal="center" vertical="center" shrinkToFit="1"/>
      <protection locked="0"/>
    </xf>
    <xf numFmtId="3" fontId="15" fillId="3" borderId="0" xfId="22" applyNumberFormat="1" applyFont="1" applyFill="1" applyAlignment="1" applyProtection="1">
      <alignment horizontal="center" vertical="center" shrinkToFit="1"/>
      <protection locked="0"/>
    </xf>
    <xf numFmtId="3" fontId="15" fillId="0" borderId="0" xfId="22" applyNumberFormat="1" applyFont="1" applyAlignment="1" applyProtection="1">
      <alignment horizontal="center" vertical="center" shrinkToFit="1"/>
      <protection locked="0"/>
    </xf>
    <xf numFmtId="3" fontId="15" fillId="0" borderId="0" xfId="22" applyNumberFormat="1" applyFont="1" applyAlignment="1" applyProtection="1">
      <alignment horizontal="left" vertical="center" shrinkToFit="1"/>
      <protection locked="0"/>
    </xf>
    <xf numFmtId="3" fontId="15" fillId="0" borderId="0" xfId="22" applyNumberFormat="1" applyFont="1" applyAlignment="1" applyProtection="1">
      <alignment vertical="center" shrinkToFit="1"/>
      <protection locked="0"/>
    </xf>
    <xf numFmtId="49" fontId="15" fillId="0" borderId="0" xfId="22" applyNumberFormat="1" applyFont="1" applyAlignment="1" applyProtection="1">
      <alignment horizontal="left" vertical="center" shrinkToFit="1"/>
      <protection locked="0"/>
    </xf>
    <xf numFmtId="1" fontId="15" fillId="0" borderId="0" xfId="22" applyNumberFormat="1" applyFont="1" applyAlignment="1" applyProtection="1">
      <alignment horizontal="center" vertical="center" shrinkToFit="1"/>
      <protection locked="0"/>
    </xf>
    <xf numFmtId="1" fontId="15" fillId="0" borderId="0" xfId="22" applyNumberFormat="1" applyFont="1" applyAlignment="1" applyProtection="1">
      <alignment horizontal="right" vertical="center" shrinkToFit="1"/>
      <protection locked="0"/>
    </xf>
    <xf numFmtId="168" fontId="15" fillId="0" borderId="0" xfId="22" applyNumberFormat="1" applyFont="1" applyAlignment="1" applyProtection="1">
      <alignment horizontal="center" vertical="center" shrinkToFit="1"/>
      <protection locked="0"/>
    </xf>
    <xf numFmtId="166" fontId="15" fillId="0" borderId="0" xfId="22" applyNumberFormat="1" applyFont="1" applyAlignment="1" applyProtection="1">
      <alignment horizontal="center" vertical="center" shrinkToFit="1"/>
      <protection locked="0"/>
    </xf>
    <xf numFmtId="49" fontId="15" fillId="0" borderId="0" xfId="22" applyNumberFormat="1" applyFont="1" applyAlignment="1" applyProtection="1">
      <alignment horizontal="right" vertical="center" shrinkToFit="1"/>
      <protection locked="0"/>
    </xf>
    <xf numFmtId="3" fontId="15" fillId="3" borderId="0" xfId="22" applyNumberFormat="1" applyFont="1" applyFill="1" applyAlignment="1" applyProtection="1">
      <alignment vertical="center" shrinkToFit="1"/>
      <protection locked="0"/>
    </xf>
    <xf numFmtId="168" fontId="0" fillId="0" borderId="0" xfId="0" applyNumberFormat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right"/>
      <protection locked="0"/>
    </xf>
    <xf numFmtId="166" fontId="0" fillId="0" borderId="0" xfId="0" applyNumberFormat="1" applyAlignment="1" applyProtection="1">
      <alignment horizontal="center"/>
      <protection locked="0"/>
    </xf>
    <xf numFmtId="1" fontId="12" fillId="7" borderId="16" xfId="22" applyNumberFormat="1" applyFont="1" applyFill="1" applyBorder="1" applyAlignment="1">
      <alignment horizontal="centerContinuous" vertical="center" wrapText="1" shrinkToFit="1"/>
    </xf>
    <xf numFmtId="1" fontId="12" fillId="7" borderId="20" xfId="22" applyNumberFormat="1" applyFont="1" applyFill="1" applyBorder="1" applyAlignment="1">
      <alignment horizontal="centerContinuous" vertical="center" wrapText="1" shrinkToFit="1"/>
    </xf>
    <xf numFmtId="1" fontId="12" fillId="7" borderId="17" xfId="22" applyNumberFormat="1" applyFont="1" applyFill="1" applyBorder="1" applyAlignment="1">
      <alignment horizontal="centerContinuous" vertical="center" wrapText="1" shrinkToFit="1"/>
    </xf>
    <xf numFmtId="1" fontId="12" fillId="6" borderId="14" xfId="22" applyNumberFormat="1" applyFont="1" applyFill="1" applyBorder="1" applyAlignment="1">
      <alignment horizontal="centerContinuous" vertical="center" wrapText="1" shrinkToFit="1"/>
    </xf>
    <xf numFmtId="49" fontId="12" fillId="6" borderId="14" xfId="22" applyNumberFormat="1" applyFont="1" applyFill="1" applyBorder="1" applyAlignment="1">
      <alignment horizontal="centerContinuous" vertical="center" wrapText="1" shrinkToFit="1"/>
    </xf>
    <xf numFmtId="1" fontId="12" fillId="7" borderId="14" xfId="22" applyNumberFormat="1" applyFont="1" applyFill="1" applyBorder="1" applyAlignment="1">
      <alignment horizontal="center" vertical="center" wrapText="1" shrinkToFit="1"/>
    </xf>
    <xf numFmtId="3" fontId="37" fillId="3" borderId="0" xfId="22" applyNumberFormat="1" applyFont="1" applyFill="1" applyAlignment="1">
      <alignment horizontal="center" vertical="center" wrapText="1" shrinkToFit="1"/>
    </xf>
    <xf numFmtId="3" fontId="37" fillId="0" borderId="0" xfId="22" applyNumberFormat="1" applyFont="1" applyAlignment="1">
      <alignment horizontal="center" vertical="center" wrapText="1" shrinkToFit="1"/>
    </xf>
    <xf numFmtId="168" fontId="12" fillId="7" borderId="14" xfId="22" applyNumberFormat="1" applyFont="1" applyFill="1" applyBorder="1" applyAlignment="1">
      <alignment horizontal="center" vertical="center" wrapText="1" shrinkToFit="1"/>
    </xf>
    <xf numFmtId="166" fontId="12" fillId="7" borderId="14" xfId="22" applyNumberFormat="1" applyFont="1" applyFill="1" applyBorder="1" applyAlignment="1">
      <alignment horizontal="center" vertical="center" wrapText="1" shrinkToFit="1"/>
    </xf>
    <xf numFmtId="1" fontId="12" fillId="6" borderId="14" xfId="22" applyNumberFormat="1" applyFont="1" applyFill="1" applyBorder="1" applyAlignment="1">
      <alignment horizontal="center" vertical="center" wrapText="1" shrinkToFit="1"/>
    </xf>
    <xf numFmtId="49" fontId="12" fillId="6" borderId="14" xfId="22" applyNumberFormat="1" applyFont="1" applyFill="1" applyBorder="1" applyAlignment="1">
      <alignment horizontal="center" vertical="center" wrapText="1" shrinkToFit="1"/>
    </xf>
    <xf numFmtId="3" fontId="28" fillId="9" borderId="14" xfId="22" applyNumberFormat="1" applyFont="1" applyFill="1" applyBorder="1" applyAlignment="1">
      <alignment horizontal="center" vertical="center" wrapText="1"/>
    </xf>
    <xf numFmtId="49" fontId="28" fillId="9" borderId="14" xfId="22" applyNumberFormat="1" applyFont="1" applyFill="1" applyBorder="1" applyAlignment="1">
      <alignment horizontal="center" vertical="center" wrapText="1"/>
    </xf>
    <xf numFmtId="1" fontId="28" fillId="9" borderId="14" xfId="22" applyNumberFormat="1" applyFont="1" applyFill="1" applyBorder="1" applyAlignment="1">
      <alignment horizontal="center" vertical="center" wrapText="1"/>
    </xf>
    <xf numFmtId="168" fontId="28" fillId="9" borderId="14" xfId="22" applyNumberFormat="1" applyFont="1" applyFill="1" applyBorder="1" applyAlignment="1">
      <alignment horizontal="center" vertical="center" wrapText="1"/>
    </xf>
    <xf numFmtId="1" fontId="28" fillId="9" borderId="16" xfId="22" applyNumberFormat="1" applyFont="1" applyFill="1" applyBorder="1" applyAlignment="1">
      <alignment horizontal="center" vertical="center" wrapText="1"/>
    </xf>
    <xf numFmtId="3" fontId="28" fillId="3" borderId="0" xfId="22" applyNumberFormat="1" applyFont="1" applyFill="1" applyAlignment="1">
      <alignment horizontal="center" vertical="center" wrapText="1"/>
    </xf>
    <xf numFmtId="3" fontId="28" fillId="0" borderId="0" xfId="22" applyNumberFormat="1" applyFont="1" applyAlignment="1">
      <alignment horizontal="center" vertical="center" wrapText="1"/>
    </xf>
    <xf numFmtId="166" fontId="28" fillId="9" borderId="14" xfId="22" applyNumberFormat="1" applyFont="1" applyFill="1" applyBorder="1" applyAlignment="1">
      <alignment horizontal="center" vertical="center" wrapText="1"/>
    </xf>
    <xf numFmtId="3" fontId="16" fillId="8" borderId="14" xfId="22" applyNumberFormat="1" applyFont="1" applyFill="1" applyBorder="1" applyAlignment="1">
      <alignment horizontal="right" vertical="center" shrinkToFit="1"/>
    </xf>
    <xf numFmtId="3" fontId="36" fillId="8" borderId="14" xfId="22" applyNumberFormat="1" applyFont="1" applyFill="1" applyBorder="1" applyAlignment="1">
      <alignment horizontal="left" vertical="center"/>
    </xf>
    <xf numFmtId="3" fontId="16" fillId="8" borderId="14" xfId="22" applyNumberFormat="1" applyFont="1" applyFill="1" applyBorder="1" applyAlignment="1">
      <alignment horizontal="center" vertical="center" shrinkToFit="1"/>
    </xf>
    <xf numFmtId="49" fontId="16" fillId="8" borderId="14" xfId="22" applyNumberFormat="1" applyFont="1" applyFill="1" applyBorder="1" applyAlignment="1">
      <alignment horizontal="left" vertical="center" shrinkToFit="1"/>
    </xf>
    <xf numFmtId="1" fontId="16" fillId="8" borderId="14" xfId="22" applyNumberFormat="1" applyFont="1" applyFill="1" applyBorder="1" applyAlignment="1">
      <alignment horizontal="center" vertical="center" shrinkToFit="1"/>
    </xf>
    <xf numFmtId="1" fontId="16" fillId="8" borderId="14" xfId="22" applyNumberFormat="1" applyFont="1" applyFill="1" applyBorder="1" applyAlignment="1">
      <alignment horizontal="right" vertical="center" shrinkToFit="1"/>
    </xf>
    <xf numFmtId="168" fontId="16" fillId="8" borderId="14" xfId="22" applyNumberFormat="1" applyFont="1" applyFill="1" applyBorder="1" applyAlignment="1">
      <alignment horizontal="center" vertical="center" shrinkToFit="1"/>
    </xf>
    <xf numFmtId="166" fontId="16" fillId="8" borderId="14" xfId="22" applyNumberFormat="1" applyFont="1" applyFill="1" applyBorder="1" applyAlignment="1">
      <alignment horizontal="center" vertical="center" shrinkToFit="1"/>
    </xf>
    <xf numFmtId="49" fontId="16" fillId="8" borderId="14" xfId="22" applyNumberFormat="1" applyFont="1" applyFill="1" applyBorder="1" applyAlignment="1">
      <alignment horizontal="right" vertical="center" shrinkToFit="1"/>
    </xf>
    <xf numFmtId="3" fontId="16" fillId="3" borderId="0" xfId="22" applyNumberFormat="1" applyFont="1" applyFill="1" applyAlignment="1">
      <alignment horizontal="right" vertical="center" shrinkToFit="1"/>
    </xf>
    <xf numFmtId="3" fontId="16" fillId="0" borderId="0" xfId="22" applyNumberFormat="1" applyFont="1" applyAlignment="1">
      <alignment horizontal="right" vertical="center" shrinkToFit="1"/>
    </xf>
    <xf numFmtId="0" fontId="12" fillId="6" borderId="1" xfId="9" applyFont="1" applyFill="1" applyBorder="1" applyAlignment="1">
      <alignment horizontal="center" vertical="center" wrapText="1"/>
    </xf>
    <xf numFmtId="0" fontId="13" fillId="0" borderId="0" xfId="9" applyFont="1" applyAlignment="1">
      <alignment horizontal="left" vertical="top" shrinkToFit="1"/>
    </xf>
    <xf numFmtId="0" fontId="15" fillId="0" borderId="0" xfId="9" applyFont="1" applyAlignment="1">
      <alignment horizontal="left" vertical="top" wrapText="1" shrinkToFit="1"/>
    </xf>
    <xf numFmtId="0" fontId="13" fillId="0" borderId="0" xfId="9" applyFont="1" applyAlignment="1">
      <alignment horizontal="left" vertical="top" wrapText="1" shrinkToFit="1"/>
    </xf>
    <xf numFmtId="0" fontId="19" fillId="4" borderId="1" xfId="9" applyFont="1" applyFill="1" applyBorder="1" applyAlignment="1">
      <alignment horizontal="center" vertical="center" wrapText="1" shrinkToFit="1"/>
    </xf>
    <xf numFmtId="0" fontId="14" fillId="0" borderId="0" xfId="17" applyFont="1" applyAlignment="1">
      <alignment horizontal="left" vertical="top"/>
    </xf>
    <xf numFmtId="0" fontId="15" fillId="0" borderId="0" xfId="17" applyFont="1" applyAlignment="1">
      <alignment horizontal="left" vertical="top"/>
    </xf>
    <xf numFmtId="0" fontId="17" fillId="0" borderId="0" xfId="9" applyFont="1" applyAlignment="1">
      <alignment horizontal="left" vertical="top" wrapText="1" shrinkToFit="1"/>
    </xf>
    <xf numFmtId="0" fontId="16" fillId="0" borderId="0" xfId="9" applyFont="1" applyAlignment="1">
      <alignment horizontal="left" vertical="top" wrapText="1" shrinkToFit="1"/>
    </xf>
    <xf numFmtId="0" fontId="12" fillId="0" borderId="0" xfId="9" applyFont="1" applyAlignment="1">
      <alignment horizontal="left" vertical="top" textRotation="90" shrinkToFit="1"/>
    </xf>
    <xf numFmtId="0" fontId="15" fillId="0" borderId="0" xfId="9" applyFont="1" applyAlignment="1">
      <alignment horizontal="left" vertical="top" shrinkToFit="1"/>
    </xf>
    <xf numFmtId="0" fontId="15" fillId="8" borderId="5" xfId="9" applyFont="1" applyFill="1" applyBorder="1" applyAlignment="1">
      <alignment horizontal="left" vertical="top" wrapText="1" shrinkToFit="1"/>
    </xf>
    <xf numFmtId="0" fontId="15" fillId="8" borderId="4" xfId="9" applyFont="1" applyFill="1" applyBorder="1" applyAlignment="1">
      <alignment horizontal="left" vertical="top" wrapText="1" shrinkToFit="1"/>
    </xf>
    <xf numFmtId="0" fontId="12" fillId="0" borderId="11" xfId="9" applyFont="1" applyBorder="1" applyAlignment="1">
      <alignment horizontal="left" vertical="top" textRotation="90" shrinkToFit="1"/>
    </xf>
    <xf numFmtId="0" fontId="15" fillId="0" borderId="11" xfId="9" applyFont="1" applyBorder="1" applyAlignment="1">
      <alignment horizontal="left" vertical="top" shrinkToFit="1"/>
    </xf>
    <xf numFmtId="0" fontId="15" fillId="13" borderId="3" xfId="9" applyFont="1" applyFill="1" applyBorder="1" applyAlignment="1">
      <alignment vertical="top" wrapText="1" shrinkToFit="1"/>
    </xf>
    <xf numFmtId="0" fontId="0" fillId="8" borderId="12" xfId="17" applyFont="1" applyFill="1" applyBorder="1" applyAlignment="1">
      <alignment horizontal="left" vertical="top" wrapText="1"/>
    </xf>
    <xf numFmtId="0" fontId="41" fillId="0" borderId="0" xfId="2" applyFont="1" applyAlignment="1">
      <alignment horizontal="center" vertical="center"/>
      <protection locked="0"/>
    </xf>
    <xf numFmtId="0" fontId="25" fillId="0" borderId="27" xfId="1" applyFont="1" applyBorder="1" applyAlignment="1">
      <alignment horizontal="center" vertical="center"/>
    </xf>
    <xf numFmtId="3" fontId="14" fillId="0" borderId="27" xfId="1" applyNumberFormat="1" applyFont="1" applyBorder="1" applyAlignment="1" applyProtection="1">
      <alignment horizontal="center" vertical="center"/>
      <protection locked="0"/>
    </xf>
    <xf numFmtId="166" fontId="14" fillId="0" borderId="27" xfId="1" applyNumberFormat="1" applyFont="1" applyBorder="1" applyAlignment="1" applyProtection="1">
      <alignment horizontal="center" vertical="center"/>
      <protection locked="0"/>
    </xf>
    <xf numFmtId="0" fontId="25" fillId="0" borderId="27" xfId="1" applyFont="1" applyBorder="1" applyAlignment="1">
      <alignment horizontal="center" vertical="center" shrinkToFit="1"/>
    </xf>
    <xf numFmtId="0" fontId="39" fillId="0" borderId="0" xfId="1" applyFont="1" applyAlignment="1">
      <alignment horizontal="center" vertical="center"/>
    </xf>
    <xf numFmtId="0" fontId="25" fillId="9" borderId="14" xfId="1" applyFont="1" applyFill="1" applyBorder="1" applyAlignment="1">
      <alignment horizontal="center" vertical="center" wrapText="1" shrinkToFit="1"/>
    </xf>
    <xf numFmtId="0" fontId="0" fillId="0" borderId="0" xfId="1" applyFont="1" applyAlignment="1">
      <alignment vertical="center"/>
    </xf>
    <xf numFmtId="3" fontId="0" fillId="0" borderId="14" xfId="1" applyNumberFormat="1" applyFont="1" applyBorder="1" applyAlignment="1" applyProtection="1">
      <alignment horizontal="center" vertical="center"/>
      <protection locked="0"/>
    </xf>
    <xf numFmtId="0" fontId="12" fillId="8" borderId="1" xfId="9" applyFont="1" applyFill="1" applyBorder="1" applyAlignment="1">
      <alignment horizontal="center" vertical="center" shrinkToFit="1"/>
    </xf>
    <xf numFmtId="0" fontId="12" fillId="8" borderId="2" xfId="9" applyFont="1" applyFill="1" applyBorder="1" applyAlignment="1">
      <alignment horizontal="center" vertical="center" shrinkToFit="1"/>
    </xf>
    <xf numFmtId="0" fontId="19" fillId="8" borderId="1" xfId="9" applyFont="1" applyFill="1" applyBorder="1" applyAlignment="1">
      <alignment horizontal="center" vertical="center" shrinkToFit="1"/>
    </xf>
    <xf numFmtId="3" fontId="15" fillId="8" borderId="3" xfId="19" applyNumberFormat="1" applyFont="1" applyFill="1" applyBorder="1" applyAlignment="1">
      <alignment horizontal="center" textRotation="90"/>
    </xf>
    <xf numFmtId="3" fontId="15" fillId="0" borderId="3" xfId="19" applyNumberFormat="1" applyFont="1" applyBorder="1" applyAlignment="1">
      <alignment vertical="top" wrapText="1" shrinkToFit="1"/>
    </xf>
    <xf numFmtId="3" fontId="15" fillId="5" borderId="3" xfId="19" applyNumberFormat="1" applyFont="1" applyFill="1" applyBorder="1" applyAlignment="1">
      <alignment vertical="top" wrapText="1" shrinkToFit="1"/>
    </xf>
    <xf numFmtId="0" fontId="13" fillId="2" borderId="6" xfId="20" applyFont="1" applyFill="1" applyBorder="1" applyAlignment="1">
      <alignment vertical="center" wrapText="1" shrinkToFit="1"/>
    </xf>
    <xf numFmtId="0" fontId="14" fillId="0" borderId="6" xfId="19" applyFont="1" applyBorder="1"/>
    <xf numFmtId="3" fontId="15" fillId="0" borderId="1" xfId="18" applyNumberFormat="1" applyFont="1" applyBorder="1" applyAlignment="1">
      <alignment horizontal="center" textRotation="90"/>
    </xf>
    <xf numFmtId="3" fontId="15" fillId="0" borderId="1" xfId="19" applyNumberFormat="1" applyFont="1" applyBorder="1" applyAlignment="1">
      <alignment horizontal="center" textRotation="90"/>
    </xf>
    <xf numFmtId="3" fontId="15" fillId="0" borderId="0" xfId="1" applyNumberFormat="1" applyAlignment="1">
      <alignment horizontal="left" vertical="center" wrapText="1" indent="1"/>
    </xf>
    <xf numFmtId="3" fontId="45" fillId="8" borderId="1" xfId="18" applyNumberFormat="1" applyFont="1" applyFill="1" applyBorder="1" applyAlignment="1">
      <alignment horizontal="centerContinuous"/>
    </xf>
    <xf numFmtId="3" fontId="45" fillId="8" borderId="1" xfId="18" applyNumberFormat="1" applyFont="1" applyFill="1" applyBorder="1" applyAlignment="1">
      <alignment horizontal="centerContinuous" vertical="center"/>
    </xf>
    <xf numFmtId="3" fontId="45" fillId="9" borderId="1" xfId="18" applyNumberFormat="1" applyFont="1" applyFill="1" applyBorder="1" applyAlignment="1">
      <alignment horizontal="centerContinuous" vertical="center"/>
    </xf>
    <xf numFmtId="3" fontId="45" fillId="9" borderId="1" xfId="19" applyNumberFormat="1" applyFont="1" applyFill="1" applyBorder="1" applyAlignment="1">
      <alignment horizontal="centerContinuous" vertical="center"/>
    </xf>
    <xf numFmtId="3" fontId="45" fillId="8" borderId="1" xfId="19" applyNumberFormat="1" applyFont="1" applyFill="1" applyBorder="1" applyAlignment="1">
      <alignment horizontal="centerContinuous" vertical="center"/>
    </xf>
    <xf numFmtId="3" fontId="45" fillId="8" borderId="3" xfId="19" applyNumberFormat="1" applyFont="1" applyFill="1" applyBorder="1" applyAlignment="1">
      <alignment horizontal="centerContinuous" vertical="center"/>
    </xf>
    <xf numFmtId="3" fontId="45" fillId="0" borderId="1" xfId="18" applyNumberFormat="1" applyFont="1" applyBorder="1" applyAlignment="1">
      <alignment horizontal="centerContinuous" vertical="center"/>
    </xf>
    <xf numFmtId="3" fontId="45" fillId="0" borderId="1" xfId="19" applyNumberFormat="1" applyFont="1" applyBorder="1" applyAlignment="1">
      <alignment horizontal="centerContinuous" vertical="center"/>
    </xf>
    <xf numFmtId="0" fontId="13" fillId="3" borderId="8" xfId="20" applyFont="1" applyFill="1" applyBorder="1" applyAlignment="1">
      <alignment vertical="center" wrapText="1" shrinkToFit="1"/>
    </xf>
    <xf numFmtId="3" fontId="19" fillId="0" borderId="0" xfId="1" applyNumberFormat="1" applyFont="1" applyAlignment="1">
      <alignment horizontal="left" vertical="center" wrapText="1"/>
    </xf>
    <xf numFmtId="3" fontId="15" fillId="0" borderId="0" xfId="1" applyNumberFormat="1" applyAlignment="1">
      <alignment horizontal="left" vertical="center" wrapText="1"/>
    </xf>
    <xf numFmtId="0" fontId="15" fillId="13" borderId="3" xfId="9" applyFont="1" applyFill="1" applyBorder="1" applyAlignment="1">
      <alignment horizontal="left" vertical="top" wrapText="1" shrinkToFit="1"/>
    </xf>
    <xf numFmtId="0" fontId="12" fillId="6" borderId="1" xfId="9" applyFont="1" applyFill="1" applyBorder="1" applyAlignment="1">
      <alignment horizontal="center" vertical="center" shrinkToFit="1"/>
    </xf>
    <xf numFmtId="0" fontId="12" fillId="6" borderId="1" xfId="9" applyFont="1" applyFill="1" applyBorder="1" applyAlignment="1">
      <alignment horizontal="centerContinuous" vertical="center" shrinkToFit="1"/>
    </xf>
    <xf numFmtId="0" fontId="15" fillId="13" borderId="4" xfId="9" applyFont="1" applyFill="1" applyBorder="1" applyAlignment="1">
      <alignment horizontal="left" vertical="top" wrapText="1" shrinkToFit="1"/>
    </xf>
    <xf numFmtId="0" fontId="25" fillId="0" borderId="0" xfId="0" applyFont="1" applyAlignment="1" applyProtection="1">
      <alignment vertical="center"/>
      <protection locked="0"/>
    </xf>
    <xf numFmtId="3" fontId="15" fillId="0" borderId="0" xfId="1" applyNumberFormat="1" applyFont="1" applyAlignment="1">
      <alignment vertical="center" wrapText="1"/>
    </xf>
    <xf numFmtId="0" fontId="47" fillId="0" borderId="0" xfId="20" applyFont="1" applyAlignment="1">
      <alignment vertical="center" wrapText="1" shrinkToFit="1"/>
    </xf>
    <xf numFmtId="0" fontId="47" fillId="0" borderId="0" xfId="19" applyFont="1"/>
    <xf numFmtId="0" fontId="41" fillId="0" borderId="0" xfId="2" applyFont="1" applyFill="1" applyAlignment="1">
      <alignment horizontal="left" vertical="top"/>
      <protection locked="0"/>
    </xf>
    <xf numFmtId="0" fontId="13" fillId="0" borderId="0" xfId="4" applyFont="1" applyFill="1" applyAlignment="1">
      <alignment vertical="top" wrapText="1" shrinkToFit="1"/>
    </xf>
    <xf numFmtId="0" fontId="19" fillId="0" borderId="0" xfId="1" applyFont="1" applyFill="1" applyAlignment="1">
      <alignment horizontal="left" vertical="center" wrapText="1" indent="1"/>
    </xf>
    <xf numFmtId="0" fontId="15" fillId="0" borderId="0" xfId="4" applyFont="1" applyFill="1" applyAlignment="1">
      <alignment vertical="center" wrapText="1" shrinkToFit="1"/>
    </xf>
    <xf numFmtId="0" fontId="13" fillId="0" borderId="0" xfId="4" applyFont="1" applyFill="1" applyAlignment="1">
      <alignment vertical="center" wrapText="1" shrinkToFit="1"/>
    </xf>
    <xf numFmtId="0" fontId="13" fillId="0" borderId="0" xfId="4" applyFont="1" applyFill="1" applyAlignment="1">
      <alignment horizontal="left" vertical="center" wrapText="1" indent="1" shrinkToFit="1"/>
    </xf>
    <xf numFmtId="3" fontId="13" fillId="0" borderId="0" xfId="4" applyNumberFormat="1" applyFont="1" applyFill="1" applyAlignment="1">
      <alignment vertical="center" wrapText="1" shrinkToFit="1"/>
    </xf>
    <xf numFmtId="3" fontId="48" fillId="0" borderId="0" xfId="2" applyNumberFormat="1" applyFont="1" applyAlignment="1" applyProtection="1">
      <alignment horizontal="left" vertical="center" wrapText="1"/>
    </xf>
    <xf numFmtId="3" fontId="49" fillId="6" borderId="0" xfId="1" applyNumberFormat="1" applyFont="1" applyFill="1" applyAlignment="1">
      <alignment horizontal="center" vertical="center" wrapText="1"/>
    </xf>
    <xf numFmtId="0" fontId="50" fillId="4" borderId="0" xfId="0" applyFont="1" applyFill="1" applyAlignment="1">
      <alignment vertical="center"/>
    </xf>
    <xf numFmtId="3" fontId="52" fillId="6" borderId="1" xfId="18" applyNumberFormat="1" applyFont="1" applyFill="1" applyBorder="1" applyAlignment="1">
      <alignment horizontal="centerContinuous" vertical="center" shrinkToFit="1"/>
    </xf>
    <xf numFmtId="3" fontId="52" fillId="6" borderId="3" xfId="18" applyNumberFormat="1" applyFont="1" applyFill="1" applyBorder="1" applyAlignment="1">
      <alignment horizontal="centerContinuous" vertical="center" shrinkToFit="1"/>
    </xf>
    <xf numFmtId="3" fontId="52" fillId="6" borderId="4" xfId="18" applyNumberFormat="1" applyFont="1" applyFill="1" applyBorder="1" applyAlignment="1">
      <alignment horizontal="centerContinuous" vertical="center" shrinkToFit="1"/>
    </xf>
    <xf numFmtId="3" fontId="52" fillId="6" borderId="3" xfId="19" applyNumberFormat="1" applyFont="1" applyFill="1" applyBorder="1" applyAlignment="1">
      <alignment horizontal="centerContinuous" vertical="center" shrinkToFit="1"/>
    </xf>
    <xf numFmtId="3" fontId="52" fillId="6" borderId="4" xfId="19" applyNumberFormat="1" applyFont="1" applyFill="1" applyBorder="1" applyAlignment="1">
      <alignment horizontal="centerContinuous" vertical="center" shrinkToFit="1"/>
    </xf>
    <xf numFmtId="3" fontId="52" fillId="6" borderId="5" xfId="19" applyNumberFormat="1" applyFont="1" applyFill="1" applyBorder="1" applyAlignment="1">
      <alignment horizontal="centerContinuous" vertical="center" shrinkToFit="1"/>
    </xf>
    <xf numFmtId="3" fontId="52" fillId="6" borderId="1" xfId="19" applyNumberFormat="1" applyFont="1" applyFill="1" applyBorder="1" applyAlignment="1">
      <alignment horizontal="centerContinuous" vertical="center" shrinkToFit="1"/>
    </xf>
    <xf numFmtId="1" fontId="28" fillId="9" borderId="16" xfId="22" applyNumberFormat="1" applyFont="1" applyFill="1" applyBorder="1" applyAlignment="1">
      <alignment horizontal="center" vertical="center" wrapText="1"/>
    </xf>
    <xf numFmtId="0" fontId="25" fillId="0" borderId="27" xfId="1" applyFont="1" applyFill="1" applyBorder="1" applyAlignment="1">
      <alignment horizontal="center" vertical="center"/>
    </xf>
    <xf numFmtId="0" fontId="25" fillId="0" borderId="0" xfId="1" applyFont="1" applyFill="1" applyBorder="1" applyAlignment="1">
      <alignment horizontal="center" vertical="center"/>
    </xf>
    <xf numFmtId="0" fontId="25" fillId="0" borderId="27" xfId="1" applyFont="1" applyFill="1" applyBorder="1" applyAlignment="1">
      <alignment horizontal="center" vertical="center" shrinkToFit="1"/>
    </xf>
    <xf numFmtId="0" fontId="46" fillId="0" borderId="0" xfId="1" applyFont="1" applyFill="1" applyBorder="1" applyAlignment="1">
      <alignment horizontal="center" vertical="center"/>
    </xf>
    <xf numFmtId="0" fontId="14" fillId="0" borderId="27" xfId="1" applyFont="1" applyFill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43" fillId="0" borderId="0" xfId="1" applyFont="1" applyAlignment="1">
      <alignment horizontal="left" wrapText="1"/>
    </xf>
    <xf numFmtId="166" fontId="14" fillId="0" borderId="14" xfId="1" applyNumberFormat="1" applyFont="1" applyFill="1" applyBorder="1" applyAlignment="1">
      <alignment horizontal="center" vertical="center"/>
    </xf>
    <xf numFmtId="3" fontId="19" fillId="0" borderId="0" xfId="1" applyNumberFormat="1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5" fillId="0" borderId="0" xfId="1" applyFont="1" applyFill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5" fillId="11" borderId="0" xfId="1" applyFont="1" applyFill="1" applyAlignment="1">
      <alignment horizontal="left" vertical="center"/>
    </xf>
    <xf numFmtId="0" fontId="24" fillId="0" borderId="0" xfId="1" applyFont="1" applyFill="1" applyAlignment="1">
      <alignment horizontal="left" vertical="center"/>
    </xf>
    <xf numFmtId="0" fontId="15" fillId="0" borderId="0" xfId="1" applyFont="1" applyFill="1" applyAlignment="1">
      <alignment horizontal="left" vertical="center" wrapText="1"/>
    </xf>
    <xf numFmtId="3" fontId="15" fillId="0" borderId="0" xfId="1" applyNumberFormat="1" applyFont="1" applyAlignment="1">
      <alignment horizontal="left" vertical="center"/>
    </xf>
    <xf numFmtId="1" fontId="12" fillId="12" borderId="14" xfId="22" applyNumberFormat="1" applyFont="1" applyFill="1" applyBorder="1" applyAlignment="1">
      <alignment horizontal="center" vertical="center" wrapText="1" shrinkToFit="1"/>
    </xf>
    <xf numFmtId="0" fontId="42" fillId="0" borderId="0" xfId="1" applyFont="1" applyFill="1" applyBorder="1" applyAlignment="1">
      <alignment horizontal="left" vertical="center"/>
    </xf>
    <xf numFmtId="0" fontId="0" fillId="9" borderId="0" xfId="0" applyFill="1" applyBorder="1" applyAlignment="1">
      <alignment horizontal="right" vertical="center"/>
    </xf>
    <xf numFmtId="0" fontId="0" fillId="9" borderId="0" xfId="0" applyFill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49" fillId="6" borderId="0" xfId="0" applyFont="1" applyFill="1" applyAlignment="1">
      <alignment horizontal="center" vertical="center"/>
    </xf>
    <xf numFmtId="0" fontId="0" fillId="0" borderId="1" xfId="0" applyBorder="1" applyAlignment="1" applyProtection="1">
      <alignment horizontal="left" vertical="center"/>
      <protection locked="0"/>
    </xf>
    <xf numFmtId="0" fontId="25" fillId="9" borderId="7" xfId="0" applyFont="1" applyFill="1" applyBorder="1" applyAlignment="1">
      <alignment horizontal="center" vertical="center"/>
    </xf>
    <xf numFmtId="0" fontId="25" fillId="9" borderId="8" xfId="0" applyFont="1" applyFill="1" applyBorder="1" applyAlignment="1">
      <alignment horizontal="center" vertical="center"/>
    </xf>
    <xf numFmtId="0" fontId="25" fillId="9" borderId="9" xfId="0" applyFont="1" applyFill="1" applyBorder="1" applyAlignment="1">
      <alignment horizontal="center" vertical="center"/>
    </xf>
    <xf numFmtId="0" fontId="25" fillId="9" borderId="0" xfId="0" applyFont="1" applyFill="1" applyAlignment="1">
      <alignment horizontal="center" vertical="center"/>
    </xf>
    <xf numFmtId="0" fontId="0" fillId="9" borderId="14" xfId="1" applyFont="1" applyFill="1" applyBorder="1" applyAlignment="1">
      <alignment horizontal="left" vertical="center" indent="1"/>
    </xf>
    <xf numFmtId="0" fontId="14" fillId="9" borderId="14" xfId="1" applyFont="1" applyFill="1" applyBorder="1" applyAlignment="1">
      <alignment horizontal="left" vertical="center" indent="1"/>
    </xf>
    <xf numFmtId="0" fontId="49" fillId="6" borderId="0" xfId="1" applyFont="1" applyFill="1" applyAlignment="1">
      <alignment horizontal="center" vertical="center"/>
    </xf>
    <xf numFmtId="0" fontId="14" fillId="9" borderId="14" xfId="1" applyFont="1" applyFill="1" applyBorder="1" applyAlignment="1">
      <alignment horizontal="center" vertical="center"/>
    </xf>
    <xf numFmtId="0" fontId="25" fillId="9" borderId="14" xfId="1" applyFont="1" applyFill="1" applyBorder="1" applyAlignment="1">
      <alignment horizontal="center" vertical="center"/>
    </xf>
    <xf numFmtId="0" fontId="43" fillId="0" borderId="0" xfId="1" applyFont="1" applyAlignment="1">
      <alignment horizontal="left" vertical="center" wrapText="1" indent="2"/>
    </xf>
    <xf numFmtId="0" fontId="25" fillId="9" borderId="16" xfId="1" applyFont="1" applyFill="1" applyBorder="1" applyAlignment="1">
      <alignment horizontal="center" vertical="center"/>
    </xf>
    <xf numFmtId="0" fontId="25" fillId="9" borderId="20" xfId="1" applyFont="1" applyFill="1" applyBorder="1" applyAlignment="1">
      <alignment horizontal="center" vertical="center"/>
    </xf>
    <xf numFmtId="0" fontId="25" fillId="9" borderId="14" xfId="1" applyFont="1" applyFill="1" applyBorder="1" applyAlignment="1">
      <alignment horizontal="center" vertical="center" wrapText="1"/>
    </xf>
    <xf numFmtId="0" fontId="14" fillId="9" borderId="16" xfId="1" applyFont="1" applyFill="1" applyBorder="1" applyAlignment="1">
      <alignment horizontal="left" vertical="center" indent="1"/>
    </xf>
    <xf numFmtId="0" fontId="14" fillId="9" borderId="17" xfId="1" applyFont="1" applyFill="1" applyBorder="1" applyAlignment="1">
      <alignment horizontal="left" vertical="center" indent="1"/>
    </xf>
    <xf numFmtId="0" fontId="25" fillId="9" borderId="21" xfId="1" applyFont="1" applyFill="1" applyBorder="1" applyAlignment="1">
      <alignment horizontal="center" vertical="center"/>
    </xf>
    <xf numFmtId="0" fontId="25" fillId="9" borderId="23" xfId="1" applyFont="1" applyFill="1" applyBorder="1" applyAlignment="1">
      <alignment horizontal="center" vertical="center"/>
    </xf>
    <xf numFmtId="0" fontId="25" fillId="9" borderId="24" xfId="1" applyFont="1" applyFill="1" applyBorder="1" applyAlignment="1">
      <alignment horizontal="center" vertical="center"/>
    </xf>
    <xf numFmtId="0" fontId="25" fillId="9" borderId="26" xfId="1" applyFont="1" applyFill="1" applyBorder="1" applyAlignment="1">
      <alignment horizontal="center" vertical="center"/>
    </xf>
    <xf numFmtId="0" fontId="43" fillId="0" borderId="0" xfId="1" applyFont="1" applyAlignment="1">
      <alignment horizontal="left" vertical="top" wrapText="1"/>
    </xf>
    <xf numFmtId="0" fontId="43" fillId="0" borderId="0" xfId="1" applyFont="1" applyAlignment="1">
      <alignment horizontal="left" vertical="top" wrapText="1" indent="3"/>
    </xf>
    <xf numFmtId="0" fontId="14" fillId="0" borderId="0" xfId="1" applyFont="1" applyFill="1" applyBorder="1" applyAlignment="1">
      <alignment horizontal="left" vertical="top" wrapText="1"/>
    </xf>
    <xf numFmtId="1" fontId="28" fillId="9" borderId="16" xfId="22" applyNumberFormat="1" applyFont="1" applyFill="1" applyBorder="1" applyAlignment="1">
      <alignment horizontal="center" vertical="center" wrapText="1"/>
    </xf>
    <xf numFmtId="1" fontId="28" fillId="9" borderId="17" xfId="22" applyNumberFormat="1" applyFont="1" applyFill="1" applyBorder="1" applyAlignment="1">
      <alignment horizontal="center" vertical="center" wrapText="1"/>
    </xf>
    <xf numFmtId="49" fontId="12" fillId="6" borderId="14" xfId="22" applyNumberFormat="1" applyFont="1" applyFill="1" applyBorder="1" applyAlignment="1">
      <alignment horizontal="center" vertical="center" wrapText="1" shrinkToFit="1"/>
    </xf>
    <xf numFmtId="3" fontId="12" fillId="6" borderId="14" xfId="22" applyNumberFormat="1" applyFont="1" applyFill="1" applyBorder="1" applyAlignment="1">
      <alignment horizontal="center" vertical="center" wrapText="1" shrinkToFit="1"/>
    </xf>
    <xf numFmtId="3" fontId="12" fillId="6" borderId="14" xfId="22" applyNumberFormat="1" applyFont="1" applyFill="1" applyBorder="1" applyAlignment="1">
      <alignment horizontal="center" vertical="center" wrapText="1"/>
    </xf>
    <xf numFmtId="1" fontId="12" fillId="6" borderId="21" xfId="22" applyNumberFormat="1" applyFont="1" applyFill="1" applyBorder="1" applyAlignment="1">
      <alignment horizontal="center" vertical="center" wrapText="1" shrinkToFit="1"/>
    </xf>
    <xf numFmtId="1" fontId="12" fillId="6" borderId="22" xfId="22" applyNumberFormat="1" applyFont="1" applyFill="1" applyBorder="1" applyAlignment="1">
      <alignment horizontal="center" vertical="center" wrapText="1" shrinkToFit="1"/>
    </xf>
    <xf numFmtId="1" fontId="12" fillId="6" borderId="23" xfId="22" applyNumberFormat="1" applyFont="1" applyFill="1" applyBorder="1" applyAlignment="1">
      <alignment horizontal="center" vertical="center" wrapText="1" shrinkToFit="1"/>
    </xf>
    <xf numFmtId="1" fontId="12" fillId="6" borderId="24" xfId="22" applyNumberFormat="1" applyFont="1" applyFill="1" applyBorder="1" applyAlignment="1">
      <alignment horizontal="center" vertical="center" wrapText="1" shrinkToFit="1"/>
    </xf>
    <xf numFmtId="1" fontId="12" fillId="6" borderId="25" xfId="22" applyNumberFormat="1" applyFont="1" applyFill="1" applyBorder="1" applyAlignment="1">
      <alignment horizontal="center" vertical="center" wrapText="1" shrinkToFit="1"/>
    </xf>
    <xf numFmtId="1" fontId="12" fillId="6" borderId="26" xfId="22" applyNumberFormat="1" applyFont="1" applyFill="1" applyBorder="1" applyAlignment="1">
      <alignment horizontal="center" vertical="center" wrapText="1" shrinkToFit="1"/>
    </xf>
    <xf numFmtId="3" fontId="12" fillId="12" borderId="14" xfId="22" applyNumberFormat="1" applyFont="1" applyFill="1" applyBorder="1" applyAlignment="1">
      <alignment horizontal="center" vertical="center" wrapText="1"/>
    </xf>
    <xf numFmtId="3" fontId="12" fillId="12" borderId="18" xfId="22" applyNumberFormat="1" applyFont="1" applyFill="1" applyBorder="1" applyAlignment="1">
      <alignment horizontal="center" vertical="center" wrapText="1" shrinkToFit="1"/>
    </xf>
    <xf numFmtId="3" fontId="12" fillId="12" borderId="19" xfId="22" applyNumberFormat="1" applyFont="1" applyFill="1" applyBorder="1" applyAlignment="1">
      <alignment horizontal="center" vertical="center" wrapText="1" shrinkToFit="1"/>
    </xf>
    <xf numFmtId="0" fontId="49" fillId="6" borderId="1" xfId="9" applyFont="1" applyFill="1" applyBorder="1" applyAlignment="1">
      <alignment horizontal="center" vertical="center" wrapText="1"/>
    </xf>
    <xf numFmtId="0" fontId="15" fillId="8" borderId="1" xfId="9" applyFont="1" applyFill="1" applyBorder="1" applyAlignment="1">
      <alignment horizontal="left" vertical="top" wrapText="1" shrinkToFit="1"/>
    </xf>
    <xf numFmtId="0" fontId="15" fillId="0" borderId="10" xfId="9" applyFont="1" applyFill="1" applyBorder="1" applyAlignment="1">
      <alignment horizontal="left" vertical="top" wrapText="1" shrinkToFit="1"/>
    </xf>
    <xf numFmtId="0" fontId="15" fillId="0" borderId="3" xfId="9" applyFont="1" applyFill="1" applyBorder="1" applyAlignment="1">
      <alignment horizontal="left" vertical="top" wrapText="1" shrinkToFit="1"/>
    </xf>
    <xf numFmtId="0" fontId="15" fillId="0" borderId="12" xfId="9" applyFont="1" applyFill="1" applyBorder="1" applyAlignment="1">
      <alignment horizontal="left" vertical="top" wrapText="1" shrinkToFit="1"/>
    </xf>
    <xf numFmtId="0" fontId="15" fillId="0" borderId="5" xfId="9" applyFont="1" applyFill="1" applyBorder="1" applyAlignment="1">
      <alignment horizontal="left" vertical="top" wrapText="1" shrinkToFit="1"/>
    </xf>
    <xf numFmtId="0" fontId="15" fillId="8" borderId="9" xfId="9" applyFont="1" applyFill="1" applyBorder="1" applyAlignment="1">
      <alignment vertical="top" wrapText="1" shrinkToFit="1"/>
    </xf>
    <xf numFmtId="0" fontId="15" fillId="8" borderId="29" xfId="9" applyFont="1" applyFill="1" applyBorder="1" applyAlignment="1">
      <alignment vertical="top" wrapText="1" shrinkToFit="1"/>
    </xf>
    <xf numFmtId="0" fontId="15" fillId="8" borderId="2" xfId="9" applyFont="1" applyFill="1" applyBorder="1" applyAlignment="1">
      <alignment vertical="top" wrapText="1" shrinkToFit="1"/>
    </xf>
    <xf numFmtId="0" fontId="15" fillId="13" borderId="28" xfId="9" applyFont="1" applyFill="1" applyBorder="1" applyAlignment="1">
      <alignment horizontal="left" vertical="top" wrapText="1" shrinkToFit="1"/>
    </xf>
    <xf numFmtId="0" fontId="15" fillId="13" borderId="29" xfId="9" applyFont="1" applyFill="1" applyBorder="1" applyAlignment="1">
      <alignment horizontal="left" vertical="top" wrapText="1" shrinkToFit="1"/>
    </xf>
    <xf numFmtId="0" fontId="15" fillId="13" borderId="2" xfId="9" applyFont="1" applyFill="1" applyBorder="1" applyAlignment="1">
      <alignment horizontal="left" vertical="top" wrapText="1" shrinkToFit="1"/>
    </xf>
    <xf numFmtId="3" fontId="51" fillId="6" borderId="7" xfId="18" applyNumberFormat="1" applyFont="1" applyFill="1" applyBorder="1" applyAlignment="1">
      <alignment horizontal="center" vertical="center" wrapText="1" shrinkToFit="1"/>
    </xf>
    <xf numFmtId="3" fontId="51" fillId="6" borderId="8" xfId="18" applyNumberFormat="1" applyFont="1" applyFill="1" applyBorder="1" applyAlignment="1">
      <alignment horizontal="center" vertical="center" shrinkToFit="1"/>
    </xf>
    <xf numFmtId="3" fontId="51" fillId="6" borderId="9" xfId="18" applyNumberFormat="1" applyFont="1" applyFill="1" applyBorder="1" applyAlignment="1">
      <alignment horizontal="center" vertical="center" shrinkToFit="1"/>
    </xf>
    <xf numFmtId="3" fontId="51" fillId="6" borderId="6" xfId="18" applyNumberFormat="1" applyFont="1" applyFill="1" applyBorder="1" applyAlignment="1">
      <alignment horizontal="center" vertical="center" shrinkToFit="1"/>
    </xf>
    <xf numFmtId="3" fontId="51" fillId="6" borderId="0" xfId="18" applyNumberFormat="1" applyFont="1" applyFill="1" applyAlignment="1">
      <alignment horizontal="center" vertical="center" shrinkToFit="1"/>
    </xf>
    <xf numFmtId="3" fontId="51" fillId="6" borderId="13" xfId="18" applyNumberFormat="1" applyFont="1" applyFill="1" applyBorder="1" applyAlignment="1">
      <alignment horizontal="center" vertical="center" shrinkToFit="1"/>
    </xf>
    <xf numFmtId="3" fontId="51" fillId="6" borderId="10" xfId="18" applyNumberFormat="1" applyFont="1" applyFill="1" applyBorder="1" applyAlignment="1">
      <alignment horizontal="center" vertical="center" shrinkToFit="1"/>
    </xf>
    <xf numFmtId="3" fontId="51" fillId="6" borderId="11" xfId="18" applyNumberFormat="1" applyFont="1" applyFill="1" applyBorder="1" applyAlignment="1">
      <alignment horizontal="center" vertical="center" shrinkToFit="1"/>
    </xf>
    <xf numFmtId="3" fontId="51" fillId="6" borderId="12" xfId="18" applyNumberFormat="1" applyFont="1" applyFill="1" applyBorder="1" applyAlignment="1">
      <alignment horizontal="center" vertical="center" shrinkToFit="1"/>
    </xf>
    <xf numFmtId="3" fontId="15" fillId="0" borderId="3" xfId="19" applyNumberFormat="1" applyFont="1" applyBorder="1" applyAlignment="1">
      <alignment horizontal="center" vertical="center" wrapText="1" shrinkToFit="1"/>
    </xf>
    <xf numFmtId="3" fontId="15" fillId="0" borderId="4" xfId="19" applyNumberFormat="1" applyFont="1" applyBorder="1" applyAlignment="1">
      <alignment horizontal="center" vertical="center" wrapText="1" shrinkToFit="1"/>
    </xf>
    <xf numFmtId="3" fontId="15" fillId="0" borderId="3" xfId="18" applyNumberFormat="1" applyFont="1" applyBorder="1" applyAlignment="1">
      <alignment horizontal="center" vertical="center" wrapText="1" shrinkToFit="1"/>
    </xf>
    <xf numFmtId="3" fontId="15" fillId="0" borderId="4" xfId="18" applyNumberFormat="1" applyFont="1" applyBorder="1" applyAlignment="1">
      <alignment horizontal="center" vertical="center" wrapText="1" shrinkToFit="1"/>
    </xf>
    <xf numFmtId="3" fontId="15" fillId="0" borderId="5" xfId="19" applyNumberFormat="1" applyFont="1" applyBorder="1" applyAlignment="1">
      <alignment horizontal="center" vertical="center" wrapText="1" shrinkToFit="1"/>
    </xf>
    <xf numFmtId="3" fontId="15" fillId="0" borderId="5" xfId="18" applyNumberFormat="1" applyFont="1" applyBorder="1" applyAlignment="1">
      <alignment horizontal="center" vertical="center" wrapText="1" shrinkToFit="1"/>
    </xf>
    <xf numFmtId="3" fontId="12" fillId="7" borderId="1" xfId="18" applyNumberFormat="1" applyFont="1" applyFill="1" applyBorder="1" applyAlignment="1">
      <alignment horizontal="left" vertical="center" textRotation="90" wrapText="1" shrinkToFit="1"/>
    </xf>
    <xf numFmtId="3" fontId="12" fillId="7" borderId="1" xfId="18" applyNumberFormat="1" applyFont="1" applyFill="1" applyBorder="1" applyAlignment="1">
      <alignment horizontal="left" vertical="center" textRotation="90" shrinkToFit="1"/>
    </xf>
    <xf numFmtId="3" fontId="12" fillId="7" borderId="1" xfId="18" applyNumberFormat="1" applyFont="1" applyFill="1" applyBorder="1" applyAlignment="1">
      <alignment horizontal="center" vertical="center" textRotation="90" wrapText="1" shrinkToFit="1"/>
    </xf>
    <xf numFmtId="3" fontId="12" fillId="7" borderId="1" xfId="18" applyNumberFormat="1" applyFont="1" applyFill="1" applyBorder="1" applyAlignment="1">
      <alignment horizontal="center" vertical="center" textRotation="90" shrinkToFit="1"/>
    </xf>
    <xf numFmtId="3" fontId="19" fillId="0" borderId="1" xfId="18" applyNumberFormat="1" applyFont="1" applyBorder="1" applyAlignment="1">
      <alignment horizontal="center" vertical="center" shrinkToFit="1"/>
    </xf>
    <xf numFmtId="3" fontId="19" fillId="0" borderId="1" xfId="18" applyNumberFormat="1" applyFont="1" applyBorder="1" applyAlignment="1">
      <alignment horizontal="center" vertical="center" textRotation="90" shrinkToFit="1"/>
    </xf>
    <xf numFmtId="3" fontId="12" fillId="7" borderId="1" xfId="18" applyNumberFormat="1" applyFont="1" applyFill="1" applyBorder="1" applyAlignment="1">
      <alignment horizontal="left" vertical="center" textRotation="90" wrapText="1" shrinkToFit="1" readingOrder="1"/>
    </xf>
    <xf numFmtId="3" fontId="12" fillId="7" borderId="1" xfId="18" applyNumberFormat="1" applyFont="1" applyFill="1" applyBorder="1" applyAlignment="1">
      <alignment horizontal="left" vertical="center" textRotation="90" shrinkToFit="1" readingOrder="1"/>
    </xf>
    <xf numFmtId="0" fontId="15" fillId="0" borderId="0" xfId="1" quotePrefix="1" applyFill="1" applyAlignment="1">
      <alignment horizontal="left" vertical="center" wrapText="1" indent="3"/>
    </xf>
    <xf numFmtId="3" fontId="13" fillId="0" borderId="0" xfId="4" applyNumberFormat="1" applyFont="1" applyFill="1" applyAlignment="1">
      <alignment vertical="center" wrapText="1" shrinkToFit="1"/>
    </xf>
    <xf numFmtId="0" fontId="15" fillId="0" borderId="0" xfId="1" applyFill="1" applyAlignment="1">
      <alignment horizontal="left" vertical="center" wrapText="1" indent="1"/>
    </xf>
    <xf numFmtId="0" fontId="49" fillId="6" borderId="0" xfId="4" applyFont="1" applyFill="1" applyAlignment="1">
      <alignment horizontal="left" vertical="center" wrapText="1" indent="1" shrinkToFit="1"/>
    </xf>
    <xf numFmtId="0" fontId="15" fillId="0" borderId="0" xfId="1" applyFill="1" applyAlignment="1">
      <alignment horizontal="left" vertical="center" wrapText="1" indent="2"/>
    </xf>
    <xf numFmtId="0" fontId="15" fillId="0" borderId="0" xfId="1" applyFill="1" applyAlignment="1">
      <alignment horizontal="left" vertical="center" indent="2"/>
    </xf>
    <xf numFmtId="0" fontId="17" fillId="0" borderId="0" xfId="1" applyFont="1" applyFill="1" applyAlignment="1">
      <alignment horizontal="left" vertical="center" wrapText="1" indent="1"/>
    </xf>
    <xf numFmtId="0" fontId="15" fillId="0" borderId="0" xfId="1" applyFill="1" applyAlignment="1">
      <alignment horizontal="left" vertical="center" wrapText="1" indent="4"/>
    </xf>
    <xf numFmtId="0" fontId="15" fillId="0" borderId="0" xfId="1" quotePrefix="1" applyFill="1" applyAlignment="1">
      <alignment horizontal="left" vertical="center" wrapText="1" indent="5"/>
    </xf>
    <xf numFmtId="0" fontId="15" fillId="0" borderId="0" xfId="1" applyFill="1" applyAlignment="1">
      <alignment horizontal="left" vertical="center" wrapText="1" indent="7"/>
    </xf>
  </cellXfs>
  <cellStyles count="25">
    <cellStyle name="berfelmeres_fej" xfId="23" xr:uid="{00000000-0005-0000-0000-000000000000}"/>
    <cellStyle name="Currency_Dialog1" xfId="6" xr:uid="{00000000-0005-0000-0000-000001000000}"/>
    <cellStyle name="Ezres [0] 2" xfId="13" xr:uid="{00000000-0005-0000-0000-000002000000}"/>
    <cellStyle name="Hivatkozás" xfId="2" builtinId="8"/>
    <cellStyle name="Hivatkozás 2" xfId="14" xr:uid="{00000000-0005-0000-0000-000004000000}"/>
    <cellStyle name="Normál" xfId="0" builtinId="0" customBuiltin="1"/>
    <cellStyle name="Normál 2" xfId="1" xr:uid="{00000000-0005-0000-0000-000006000000}"/>
    <cellStyle name="Normál 2 2" xfId="4" xr:uid="{00000000-0005-0000-0000-000007000000}"/>
    <cellStyle name="Normál 2 3" xfId="8" xr:uid="{00000000-0005-0000-0000-000008000000}"/>
    <cellStyle name="Normál 2 3 2" xfId="18" xr:uid="{00000000-0005-0000-0000-000009000000}"/>
    <cellStyle name="Normál 2 3 3" xfId="21" xr:uid="{00000000-0005-0000-0000-00000A000000}"/>
    <cellStyle name="Normál 2 4" xfId="22" xr:uid="{00000000-0005-0000-0000-00000B000000}"/>
    <cellStyle name="Normál 3" xfId="3" xr:uid="{00000000-0005-0000-0000-00000C000000}"/>
    <cellStyle name="Normál 3 2" xfId="9" xr:uid="{00000000-0005-0000-0000-00000D000000}"/>
    <cellStyle name="Normál 3 3" xfId="20" xr:uid="{00000000-0005-0000-0000-00000E000000}"/>
    <cellStyle name="Normál 4" xfId="10" xr:uid="{00000000-0005-0000-0000-00000F000000}"/>
    <cellStyle name="Normál 4 2" xfId="19" xr:uid="{00000000-0005-0000-0000-000010000000}"/>
    <cellStyle name="Normál 5" xfId="11" xr:uid="{00000000-0005-0000-0000-000011000000}"/>
    <cellStyle name="Normál 6" xfId="17" xr:uid="{00000000-0005-0000-0000-000012000000}"/>
    <cellStyle name="Normál 7" xfId="24" xr:uid="{00000000-0005-0000-0000-000013000000}"/>
    <cellStyle name="Normál 9" xfId="16" xr:uid="{00000000-0005-0000-0000-000014000000}"/>
    <cellStyle name="Normal_Dialog1" xfId="7" xr:uid="{00000000-0005-0000-0000-000015000000}"/>
    <cellStyle name="Százalék 2" xfId="5" xr:uid="{00000000-0005-0000-0000-000016000000}"/>
    <cellStyle name="Százalék 3" xfId="15" xr:uid="{00000000-0005-0000-0000-000017000000}"/>
    <cellStyle name="Százalék 4" xfId="12" xr:uid="{00000000-0005-0000-0000-000018000000}"/>
  </cellStyles>
  <dxfs count="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6" formatCode="0.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charset val="238"/>
        <scheme val="none"/>
      </font>
      <numFmt numFmtId="168" formatCode="0.0"/>
      <alignment horizontal="center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8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charset val="238"/>
        <scheme val="none"/>
      </font>
      <numFmt numFmtId="1" formatCode="0"/>
      <alignment horizontal="right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charset val="238"/>
        <scheme val="none"/>
      </font>
      <numFmt numFmtId="30" formatCode="@"/>
      <alignment horizontal="left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charset val="238"/>
        <scheme val="none"/>
      </font>
      <numFmt numFmtId="3" formatCode="#,##0"/>
      <alignment horizontal="center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169" formatCode="#.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protection locked="0" hidden="0"/>
    </dxf>
    <dxf>
      <fill>
        <patternFill patternType="lightUp"/>
      </fill>
    </dxf>
    <dxf>
      <fill>
        <patternFill patternType="lightUp"/>
      </fill>
    </dxf>
    <dxf>
      <fill>
        <patternFill patternType="lightUp">
          <bgColor auto="1"/>
        </patternFill>
      </fill>
    </dxf>
    <dxf>
      <fill>
        <patternFill>
          <bgColor rgb="FFF5FDFA"/>
        </patternFill>
      </fill>
    </dxf>
    <dxf>
      <font>
        <color theme="0"/>
      </font>
      <fill>
        <patternFill patternType="solid">
          <bgColor rgb="FF24906E"/>
        </patternFill>
      </fill>
    </dxf>
    <dxf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1" defaultTableStyle="TableStyleMedium9" defaultPivotStyle="PivotStyleLight16">
    <tableStyle name="Berfelmeres" pivot="0" count="3" xr9:uid="{00000000-0011-0000-FFFF-FFFF00000000}">
      <tableStyleElement type="wholeTable" dxfId="34"/>
      <tableStyleElement type="headerRow" dxfId="33"/>
      <tableStyleElement type="secondRowStripe" dxfId="32"/>
    </tableStyle>
  </tableStyles>
  <colors>
    <mruColors>
      <color rgb="FF24906E"/>
      <color rgb="FFDDF7EF"/>
      <color rgb="FFE7F9F3"/>
      <color rgb="FFF5FDFA"/>
      <color rgb="FFDBEEF3"/>
      <color rgb="FF66FFFF"/>
      <color rgb="FFB8CCE4"/>
      <color rgb="FFCCFFFF"/>
      <color rgb="FFE40613"/>
      <color rgb="FFE409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fmlaLink="Eredmény!$D$5" lockText="1" noThreeD="1"/>
</file>

<file path=xl/ctrlProps/ctrlProp10.xml><?xml version="1.0" encoding="utf-8"?>
<formControlPr xmlns="http://schemas.microsoft.com/office/spreadsheetml/2009/9/main" objectType="CheckBox" fmlaLink="Eredmény!$D$14" lockText="1" noThreeD="1"/>
</file>

<file path=xl/ctrlProps/ctrlProp11.xml><?xml version="1.0" encoding="utf-8"?>
<formControlPr xmlns="http://schemas.microsoft.com/office/spreadsheetml/2009/9/main" objectType="CheckBox" fmlaLink="Eredmény!$D$15" lockText="1" noThreeD="1"/>
</file>

<file path=xl/ctrlProps/ctrlProp12.xml><?xml version="1.0" encoding="utf-8"?>
<formControlPr xmlns="http://schemas.microsoft.com/office/spreadsheetml/2009/9/main" objectType="CheckBox" fmlaLink="Eredmény!$D$16" lockText="1" noThreeD="1"/>
</file>

<file path=xl/ctrlProps/ctrlProp13.xml><?xml version="1.0" encoding="utf-8"?>
<formControlPr xmlns="http://schemas.microsoft.com/office/spreadsheetml/2009/9/main" objectType="CheckBox" fmlaLink="Eredmény!$D$18" lockText="1" noThreeD="1"/>
</file>

<file path=xl/ctrlProps/ctrlProp14.xml><?xml version="1.0" encoding="utf-8"?>
<formControlPr xmlns="http://schemas.microsoft.com/office/spreadsheetml/2009/9/main" objectType="CheckBox" fmlaLink="Eredmény!$D$19" lockText="1" noThreeD="1"/>
</file>

<file path=xl/ctrlProps/ctrlProp15.xml><?xml version="1.0" encoding="utf-8"?>
<formControlPr xmlns="http://schemas.microsoft.com/office/spreadsheetml/2009/9/main" objectType="CheckBox" fmlaLink="Eredmény!$D$20" lockText="1" noThreeD="1"/>
</file>

<file path=xl/ctrlProps/ctrlProp16.xml><?xml version="1.0" encoding="utf-8"?>
<formControlPr xmlns="http://schemas.microsoft.com/office/spreadsheetml/2009/9/main" objectType="CheckBox" fmlaLink="Eredmény!$D$21" lockText="1" noThreeD="1"/>
</file>

<file path=xl/ctrlProps/ctrlProp17.xml><?xml version="1.0" encoding="utf-8"?>
<formControlPr xmlns="http://schemas.microsoft.com/office/spreadsheetml/2009/9/main" objectType="CheckBox" fmlaLink="Eredmény!$D$22" lockText="1" noThreeD="1"/>
</file>

<file path=xl/ctrlProps/ctrlProp18.xml><?xml version="1.0" encoding="utf-8"?>
<formControlPr xmlns="http://schemas.microsoft.com/office/spreadsheetml/2009/9/main" objectType="CheckBox" fmlaLink="Eredmény!$D$23" lockText="1" noThreeD="1"/>
</file>

<file path=xl/ctrlProps/ctrlProp19.xml><?xml version="1.0" encoding="utf-8"?>
<formControlPr xmlns="http://schemas.microsoft.com/office/spreadsheetml/2009/9/main" objectType="CheckBox" fmlaLink="Eredmény!$D$24" lockText="1" noThreeD="1"/>
</file>

<file path=xl/ctrlProps/ctrlProp2.xml><?xml version="1.0" encoding="utf-8"?>
<formControlPr xmlns="http://schemas.microsoft.com/office/spreadsheetml/2009/9/main" objectType="CheckBox" fmlaLink="Eredmény!$D$6" lockText="1" noThreeD="1"/>
</file>

<file path=xl/ctrlProps/ctrlProp20.xml><?xml version="1.0" encoding="utf-8"?>
<formControlPr xmlns="http://schemas.microsoft.com/office/spreadsheetml/2009/9/main" objectType="CheckBox" fmlaLink="Eredmény!$D$25" lockText="1" noThreeD="1"/>
</file>

<file path=xl/ctrlProps/ctrlProp21.xml><?xml version="1.0" encoding="utf-8"?>
<formControlPr xmlns="http://schemas.microsoft.com/office/spreadsheetml/2009/9/main" objectType="CheckBox" fmlaLink="Eredmény!$D$29" lockText="1" noThreeD="1"/>
</file>

<file path=xl/ctrlProps/ctrlProp22.xml><?xml version="1.0" encoding="utf-8"?>
<formControlPr xmlns="http://schemas.microsoft.com/office/spreadsheetml/2009/9/main" objectType="CheckBox" fmlaLink="Eredmény!$D$30" lockText="1" noThreeD="1"/>
</file>

<file path=xl/ctrlProps/ctrlProp23.xml><?xml version="1.0" encoding="utf-8"?>
<formControlPr xmlns="http://schemas.microsoft.com/office/spreadsheetml/2009/9/main" objectType="CheckBox" fmlaLink="Eredmény!$D$31" lockText="1" noThreeD="1"/>
</file>

<file path=xl/ctrlProps/ctrlProp24.xml><?xml version="1.0" encoding="utf-8"?>
<formControlPr xmlns="http://schemas.microsoft.com/office/spreadsheetml/2009/9/main" objectType="CheckBox" fmlaLink="Eredmény!$D$32" lockText="1" noThreeD="1"/>
</file>

<file path=xl/ctrlProps/ctrlProp25.xml><?xml version="1.0" encoding="utf-8"?>
<formControlPr xmlns="http://schemas.microsoft.com/office/spreadsheetml/2009/9/main" objectType="CheckBox" fmlaLink="Eredmény!$D$33" lockText="1" noThreeD="1"/>
</file>

<file path=xl/ctrlProps/ctrlProp26.xml><?xml version="1.0" encoding="utf-8"?>
<formControlPr xmlns="http://schemas.microsoft.com/office/spreadsheetml/2009/9/main" objectType="CheckBox" fmlaLink="Eredmény!$D$34" lockText="1" noThreeD="1"/>
</file>

<file path=xl/ctrlProps/ctrlProp27.xml><?xml version="1.0" encoding="utf-8"?>
<formControlPr xmlns="http://schemas.microsoft.com/office/spreadsheetml/2009/9/main" objectType="CheckBox" fmlaLink="Eredmény!$D$35" lockText="1" noThreeD="1"/>
</file>

<file path=xl/ctrlProps/ctrlProp28.xml><?xml version="1.0" encoding="utf-8"?>
<formControlPr xmlns="http://schemas.microsoft.com/office/spreadsheetml/2009/9/main" objectType="CheckBox" fmlaLink="Eredmény!$D$36" lockText="1" noThreeD="1"/>
</file>

<file path=xl/ctrlProps/ctrlProp29.xml><?xml version="1.0" encoding="utf-8"?>
<formControlPr xmlns="http://schemas.microsoft.com/office/spreadsheetml/2009/9/main" objectType="CheckBox" fmlaLink="Eredmény!$D$37" lockText="1" noThreeD="1"/>
</file>

<file path=xl/ctrlProps/ctrlProp3.xml><?xml version="1.0" encoding="utf-8"?>
<formControlPr xmlns="http://schemas.microsoft.com/office/spreadsheetml/2009/9/main" objectType="CheckBox" fmlaLink="Eredmény!$D$7" lockText="1" noThreeD="1"/>
</file>

<file path=xl/ctrlProps/ctrlProp30.xml><?xml version="1.0" encoding="utf-8"?>
<formControlPr xmlns="http://schemas.microsoft.com/office/spreadsheetml/2009/9/main" objectType="CheckBox" fmlaLink="Eredmény!$D$38" lockText="1" noThreeD="1"/>
</file>

<file path=xl/ctrlProps/ctrlProp31.xml><?xml version="1.0" encoding="utf-8"?>
<formControlPr xmlns="http://schemas.microsoft.com/office/spreadsheetml/2009/9/main" objectType="CheckBox" fmlaLink="Eredmény!$D$39" lockText="1" noThreeD="1"/>
</file>

<file path=xl/ctrlProps/ctrlProp32.xml><?xml version="1.0" encoding="utf-8"?>
<formControlPr xmlns="http://schemas.microsoft.com/office/spreadsheetml/2009/9/main" objectType="CheckBox" fmlaLink="Eredmény!$D$40" lockText="1" noThreeD="1"/>
</file>

<file path=xl/ctrlProps/ctrlProp33.xml><?xml version="1.0" encoding="utf-8"?>
<formControlPr xmlns="http://schemas.microsoft.com/office/spreadsheetml/2009/9/main" objectType="CheckBox" fmlaLink="Eredmény!$D$47" lockText="1" noThreeD="1"/>
</file>

<file path=xl/ctrlProps/ctrlProp34.xml><?xml version="1.0" encoding="utf-8"?>
<formControlPr xmlns="http://schemas.microsoft.com/office/spreadsheetml/2009/9/main" objectType="Radio" firstButton="1" fmlaLink="Eredmény!$D$46" lockText="1" noThreeD="1"/>
</file>

<file path=xl/ctrlProps/ctrlProp35.xml><?xml version="1.0" encoding="utf-8"?>
<formControlPr xmlns="http://schemas.microsoft.com/office/spreadsheetml/2009/9/main" objectType="Radio" lockText="1" noThreeD="1"/>
</file>

<file path=xl/ctrlProps/ctrlProp36.xml><?xml version="1.0" encoding="utf-8"?>
<formControlPr xmlns="http://schemas.microsoft.com/office/spreadsheetml/2009/9/main" objectType="Radio" firstButton="1" fmlaLink="Eredmény!$D$27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CheckBox" fmlaLink="Eredmény!$D$8" lockText="1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GBox" noThreeD="1"/>
</file>

<file path=xl/ctrlProps/ctrlProp43.xml><?xml version="1.0" encoding="utf-8"?>
<formControlPr xmlns="http://schemas.microsoft.com/office/spreadsheetml/2009/9/main" objectType="Radio" firstButton="1" fmlaLink="Eredmény!$D$26" lockText="1" noThreeD="1"/>
</file>

<file path=xl/ctrlProps/ctrlProp44.xml><?xml version="1.0" encoding="utf-8"?>
<formControlPr xmlns="http://schemas.microsoft.com/office/spreadsheetml/2009/9/main" objectType="Radio" lockText="1" noThreeD="1"/>
</file>

<file path=xl/ctrlProps/ctrlProp45.xml><?xml version="1.0" encoding="utf-8"?>
<formControlPr xmlns="http://schemas.microsoft.com/office/spreadsheetml/2009/9/main" objectType="Radio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Radio" lockText="1" noThreeD="1"/>
</file>

<file path=xl/ctrlProps/ctrlProp48.xml><?xml version="1.0" encoding="utf-8"?>
<formControlPr xmlns="http://schemas.microsoft.com/office/spreadsheetml/2009/9/main" objectType="Radio" lockText="1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CheckBox" fmlaLink="Eredmény!$D$9" lockText="1" noThreeD="1"/>
</file>

<file path=xl/ctrlProps/ctrlProp50.xml><?xml version="1.0" encoding="utf-8"?>
<formControlPr xmlns="http://schemas.microsoft.com/office/spreadsheetml/2009/9/main" objectType="Radio" firstButton="1" fmlaLink="Eredmény!$D$28" lockText="1" noThreeD="1"/>
</file>

<file path=xl/ctrlProps/ctrlProp51.xml><?xml version="1.0" encoding="utf-8"?>
<formControlPr xmlns="http://schemas.microsoft.com/office/spreadsheetml/2009/9/main" objectType="Radio" lockText="1" noThreeD="1"/>
</file>

<file path=xl/ctrlProps/ctrlProp52.xml><?xml version="1.0" encoding="utf-8"?>
<formControlPr xmlns="http://schemas.microsoft.com/office/spreadsheetml/2009/9/main" objectType="Radio" lockText="1" noThreeD="1"/>
</file>

<file path=xl/ctrlProps/ctrlProp53.xml><?xml version="1.0" encoding="utf-8"?>
<formControlPr xmlns="http://schemas.microsoft.com/office/spreadsheetml/2009/9/main" objectType="GBox" noThreeD="1"/>
</file>

<file path=xl/ctrlProps/ctrlProp54.xml><?xml version="1.0" encoding="utf-8"?>
<formControlPr xmlns="http://schemas.microsoft.com/office/spreadsheetml/2009/9/main" objectType="GBox" noThreeD="1"/>
</file>

<file path=xl/ctrlProps/ctrlProp55.xml><?xml version="1.0" encoding="utf-8"?>
<formControlPr xmlns="http://schemas.microsoft.com/office/spreadsheetml/2009/9/main" objectType="Radio" firstButton="1" fmlaLink="Eredmény!$D$68" lockText="1"/>
</file>

<file path=xl/ctrlProps/ctrlProp56.xml><?xml version="1.0" encoding="utf-8"?>
<formControlPr xmlns="http://schemas.microsoft.com/office/spreadsheetml/2009/9/main" objectType="Radio" checked="Checked" lockText="1"/>
</file>

<file path=xl/ctrlProps/ctrlProp57.xml><?xml version="1.0" encoding="utf-8"?>
<formControlPr xmlns="http://schemas.microsoft.com/office/spreadsheetml/2009/9/main" objectType="GBox"/>
</file>

<file path=xl/ctrlProps/ctrlProp58.xml><?xml version="1.0" encoding="utf-8"?>
<formControlPr xmlns="http://schemas.microsoft.com/office/spreadsheetml/2009/9/main" objectType="Radio" firstButton="1" fmlaLink="Eredmény!$D$89" lockText="1"/>
</file>

<file path=xl/ctrlProps/ctrlProp59.xml><?xml version="1.0" encoding="utf-8"?>
<formControlPr xmlns="http://schemas.microsoft.com/office/spreadsheetml/2009/9/main" objectType="Radio" checked="Checked" lockText="1"/>
</file>

<file path=xl/ctrlProps/ctrlProp6.xml><?xml version="1.0" encoding="utf-8"?>
<formControlPr xmlns="http://schemas.microsoft.com/office/spreadsheetml/2009/9/main" objectType="CheckBox" fmlaLink="Eredmény!$D$10" lockText="1" noThreeD="1"/>
</file>

<file path=xl/ctrlProps/ctrlProp60.xml><?xml version="1.0" encoding="utf-8"?>
<formControlPr xmlns="http://schemas.microsoft.com/office/spreadsheetml/2009/9/main" objectType="GBox"/>
</file>

<file path=xl/ctrlProps/ctrlProp61.xml><?xml version="1.0" encoding="utf-8"?>
<formControlPr xmlns="http://schemas.microsoft.com/office/spreadsheetml/2009/9/main" objectType="CheckBox" fmlaLink="Eredmény!$D$56" lockText="1"/>
</file>

<file path=xl/ctrlProps/ctrlProp62.xml><?xml version="1.0" encoding="utf-8"?>
<formControlPr xmlns="http://schemas.microsoft.com/office/spreadsheetml/2009/9/main" objectType="CheckBox" fmlaLink="Eredmény!$D$57" lockText="1"/>
</file>

<file path=xl/ctrlProps/ctrlProp63.xml><?xml version="1.0" encoding="utf-8"?>
<formControlPr xmlns="http://schemas.microsoft.com/office/spreadsheetml/2009/9/main" objectType="CheckBox" fmlaLink="Eredmény!$D$58" lockText="1"/>
</file>

<file path=xl/ctrlProps/ctrlProp64.xml><?xml version="1.0" encoding="utf-8"?>
<formControlPr xmlns="http://schemas.microsoft.com/office/spreadsheetml/2009/9/main" objectType="CheckBox" fmlaLink="Eredmény!$D$59" lockText="1"/>
</file>

<file path=xl/ctrlProps/ctrlProp65.xml><?xml version="1.0" encoding="utf-8"?>
<formControlPr xmlns="http://schemas.microsoft.com/office/spreadsheetml/2009/9/main" objectType="CheckBox" fmlaLink="Eredmény!$D$60" lockText="1"/>
</file>

<file path=xl/ctrlProps/ctrlProp66.xml><?xml version="1.0" encoding="utf-8"?>
<formControlPr xmlns="http://schemas.microsoft.com/office/spreadsheetml/2009/9/main" objectType="CheckBox" fmlaLink="Eredmény!$D$61" lockText="1"/>
</file>

<file path=xl/ctrlProps/ctrlProp67.xml><?xml version="1.0" encoding="utf-8"?>
<formControlPr xmlns="http://schemas.microsoft.com/office/spreadsheetml/2009/9/main" objectType="CheckBox" fmlaLink="Eredmény!$D$62" lockText="1"/>
</file>

<file path=xl/ctrlProps/ctrlProp68.xml><?xml version="1.0" encoding="utf-8"?>
<formControlPr xmlns="http://schemas.microsoft.com/office/spreadsheetml/2009/9/main" objectType="CheckBox" fmlaLink="Eredmény!$D$63" lockText="1"/>
</file>

<file path=xl/ctrlProps/ctrlProp69.xml><?xml version="1.0" encoding="utf-8"?>
<formControlPr xmlns="http://schemas.microsoft.com/office/spreadsheetml/2009/9/main" objectType="CheckBox" fmlaLink="Eredmény!$D$64" lockText="1"/>
</file>

<file path=xl/ctrlProps/ctrlProp7.xml><?xml version="1.0" encoding="utf-8"?>
<formControlPr xmlns="http://schemas.microsoft.com/office/spreadsheetml/2009/9/main" objectType="CheckBox" fmlaLink="Eredmény!$D$11" lockText="1" noThreeD="1"/>
</file>

<file path=xl/ctrlProps/ctrlProp70.xml><?xml version="1.0" encoding="utf-8"?>
<formControlPr xmlns="http://schemas.microsoft.com/office/spreadsheetml/2009/9/main" objectType="CheckBox" fmlaLink="Eredmény!$D$65" lockText="1"/>
</file>

<file path=xl/ctrlProps/ctrlProp71.xml><?xml version="1.0" encoding="utf-8"?>
<formControlPr xmlns="http://schemas.microsoft.com/office/spreadsheetml/2009/9/main" objectType="CheckBox" fmlaLink="Eredmény!$D$66" lockText="1"/>
</file>

<file path=xl/ctrlProps/ctrlProp72.xml><?xml version="1.0" encoding="utf-8"?>
<formControlPr xmlns="http://schemas.microsoft.com/office/spreadsheetml/2009/9/main" objectType="CheckBox" fmlaLink="Eredmény!$D$67" lockText="1"/>
</file>

<file path=xl/ctrlProps/ctrlProp73.xml><?xml version="1.0" encoding="utf-8"?>
<formControlPr xmlns="http://schemas.microsoft.com/office/spreadsheetml/2009/9/main" objectType="GBox"/>
</file>

<file path=xl/ctrlProps/ctrlProp8.xml><?xml version="1.0" encoding="utf-8"?>
<formControlPr xmlns="http://schemas.microsoft.com/office/spreadsheetml/2009/9/main" objectType="CheckBox" fmlaLink="Eredmény!$D$12" lockText="1" noThreeD="1"/>
</file>

<file path=xl/ctrlProps/ctrlProp9.xml><?xml version="1.0" encoding="utf-8"?>
<formControlPr xmlns="http://schemas.microsoft.com/office/spreadsheetml/2009/9/main" objectType="CheckBox" fmlaLink="Eredmény!$D$13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jpeg"/><Relationship Id="rId3" Type="http://schemas.openxmlformats.org/officeDocument/2006/relationships/hyperlink" Target="#B&#233;radatok!B7"/><Relationship Id="rId7" Type="http://schemas.openxmlformats.org/officeDocument/2006/relationships/hyperlink" Target="httpS://simconsult.hu/" TargetMode="External"/><Relationship Id="rId12" Type="http://schemas.openxmlformats.org/officeDocument/2006/relationships/image" Target="../media/image3.jpeg"/><Relationship Id="rId2" Type="http://schemas.openxmlformats.org/officeDocument/2006/relationships/hyperlink" Target="#B&#233;rez&#233;si_gyakorlat!C5"/><Relationship Id="rId1" Type="http://schemas.openxmlformats.org/officeDocument/2006/relationships/hyperlink" Target="#Szervezet!D3"/><Relationship Id="rId6" Type="http://schemas.openxmlformats.org/officeDocument/2006/relationships/hyperlink" Target="#Tippek!A1"/><Relationship Id="rId11" Type="http://schemas.openxmlformats.org/officeDocument/2006/relationships/hyperlink" Target="https://www.impc.hu/" TargetMode="External"/><Relationship Id="rId5" Type="http://schemas.openxmlformats.org/officeDocument/2006/relationships/hyperlink" Target="#Munkak&#246;r&#246;k_besorol&#225;sa!A1"/><Relationship Id="rId10" Type="http://schemas.openxmlformats.org/officeDocument/2006/relationships/image" Target="../media/image2.png"/><Relationship Id="rId4" Type="http://schemas.openxmlformats.org/officeDocument/2006/relationships/hyperlink" Target="#Besorol&#225;si_rendszer!A1"/><Relationship Id="rId9" Type="http://schemas.openxmlformats.org/officeDocument/2006/relationships/hyperlink" Target="https://larskol.hu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5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85726</xdr:colOff>
      <xdr:row>4</xdr:row>
      <xdr:rowOff>6350</xdr:rowOff>
    </xdr:from>
    <xdr:to>
      <xdr:col>2</xdr:col>
      <xdr:colOff>817564</xdr:colOff>
      <xdr:row>5</xdr:row>
      <xdr:rowOff>9525</xdr:rowOff>
    </xdr:to>
    <xdr:sp macro="" textlink="">
      <xdr:nvSpPr>
        <xdr:cNvPr id="18" name="Balra nyíl 1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7905751" y="1397000"/>
          <a:ext cx="731838" cy="222250"/>
        </a:xfrm>
        <a:prstGeom prst="leftArrow">
          <a:avLst>
            <a:gd name="adj1" fmla="val 100000"/>
            <a:gd name="adj2" fmla="val 36538"/>
          </a:avLst>
        </a:prstGeom>
        <a:solidFill>
          <a:srgbClr val="24906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 anchorCtr="1"/>
        <a:lstStyle/>
        <a:p>
          <a:pPr algn="ctr"/>
          <a:r>
            <a:rPr lang="hu-HU" sz="900" b="1">
              <a:latin typeface="Arial" pitchFamily="34" charset="0"/>
              <a:cs typeface="Arial" pitchFamily="34" charset="0"/>
            </a:rPr>
            <a:t>Kitöltendő</a:t>
          </a:r>
        </a:p>
      </xdr:txBody>
    </xdr:sp>
    <xdr:clientData/>
  </xdr:twoCellAnchor>
  <xdr:twoCellAnchor>
    <xdr:from>
      <xdr:col>2</xdr:col>
      <xdr:colOff>85726</xdr:colOff>
      <xdr:row>6</xdr:row>
      <xdr:rowOff>6350</xdr:rowOff>
    </xdr:from>
    <xdr:to>
      <xdr:col>2</xdr:col>
      <xdr:colOff>817564</xdr:colOff>
      <xdr:row>7</xdr:row>
      <xdr:rowOff>19050</xdr:rowOff>
    </xdr:to>
    <xdr:sp macro="" textlink="">
      <xdr:nvSpPr>
        <xdr:cNvPr id="19" name="Balra nyíl 1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7905751" y="1920875"/>
          <a:ext cx="731838" cy="231775"/>
        </a:xfrm>
        <a:prstGeom prst="leftArrow">
          <a:avLst>
            <a:gd name="adj1" fmla="val 100000"/>
            <a:gd name="adj2" fmla="val 36538"/>
          </a:avLst>
        </a:prstGeom>
        <a:solidFill>
          <a:srgbClr val="24906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 anchorCtr="1"/>
        <a:lstStyle/>
        <a:p>
          <a:pPr algn="ctr"/>
          <a:r>
            <a:rPr lang="hu-HU" sz="900" b="1">
              <a:latin typeface="Arial" pitchFamily="34" charset="0"/>
              <a:cs typeface="Arial" pitchFamily="34" charset="0"/>
            </a:rPr>
            <a:t>Kitöltendő</a:t>
          </a:r>
        </a:p>
      </xdr:txBody>
    </xdr:sp>
    <xdr:clientData/>
  </xdr:twoCellAnchor>
  <xdr:twoCellAnchor>
    <xdr:from>
      <xdr:col>2</xdr:col>
      <xdr:colOff>85726</xdr:colOff>
      <xdr:row>8</xdr:row>
      <xdr:rowOff>6350</xdr:rowOff>
    </xdr:from>
    <xdr:to>
      <xdr:col>2</xdr:col>
      <xdr:colOff>817564</xdr:colOff>
      <xdr:row>9</xdr:row>
      <xdr:rowOff>9525</xdr:rowOff>
    </xdr:to>
    <xdr:sp macro="" textlink="">
      <xdr:nvSpPr>
        <xdr:cNvPr id="20" name="Balra nyíl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8896351" y="2759075"/>
          <a:ext cx="731838" cy="222250"/>
        </a:xfrm>
        <a:prstGeom prst="leftArrow">
          <a:avLst>
            <a:gd name="adj1" fmla="val 100000"/>
            <a:gd name="adj2" fmla="val 36538"/>
          </a:avLst>
        </a:prstGeom>
        <a:solidFill>
          <a:srgbClr val="24906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 anchorCtr="1"/>
        <a:lstStyle/>
        <a:p>
          <a:pPr algn="ctr"/>
          <a:r>
            <a:rPr lang="hu-HU" sz="900" b="1">
              <a:latin typeface="Arial" pitchFamily="34" charset="0"/>
              <a:cs typeface="Arial" pitchFamily="34" charset="0"/>
            </a:rPr>
            <a:t>Kitöltendő</a:t>
          </a:r>
        </a:p>
      </xdr:txBody>
    </xdr:sp>
    <xdr:clientData/>
  </xdr:twoCellAnchor>
  <xdr:twoCellAnchor>
    <xdr:from>
      <xdr:col>2</xdr:col>
      <xdr:colOff>85726</xdr:colOff>
      <xdr:row>11</xdr:row>
      <xdr:rowOff>6350</xdr:rowOff>
    </xdr:from>
    <xdr:to>
      <xdr:col>2</xdr:col>
      <xdr:colOff>817564</xdr:colOff>
      <xdr:row>12</xdr:row>
      <xdr:rowOff>9525</xdr:rowOff>
    </xdr:to>
    <xdr:sp macro="" textlink="">
      <xdr:nvSpPr>
        <xdr:cNvPr id="21" name="Balra nyíl 2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8896351" y="3587750"/>
          <a:ext cx="731838" cy="222250"/>
        </a:xfrm>
        <a:prstGeom prst="leftArrow">
          <a:avLst>
            <a:gd name="adj1" fmla="val 100000"/>
            <a:gd name="adj2" fmla="val 36538"/>
          </a:avLst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 anchorCtr="1"/>
        <a:lstStyle/>
        <a:p>
          <a:pPr algn="ctr"/>
          <a:r>
            <a:rPr lang="hu-HU" sz="900" b="1">
              <a:latin typeface="Arial" pitchFamily="34" charset="0"/>
              <a:cs typeface="Arial" pitchFamily="34" charset="0"/>
            </a:rPr>
            <a:t>Segédlet</a:t>
          </a:r>
        </a:p>
      </xdr:txBody>
    </xdr:sp>
    <xdr:clientData/>
  </xdr:twoCellAnchor>
  <xdr:twoCellAnchor>
    <xdr:from>
      <xdr:col>2</xdr:col>
      <xdr:colOff>85726</xdr:colOff>
      <xdr:row>13</xdr:row>
      <xdr:rowOff>0</xdr:rowOff>
    </xdr:from>
    <xdr:to>
      <xdr:col>2</xdr:col>
      <xdr:colOff>817564</xdr:colOff>
      <xdr:row>14</xdr:row>
      <xdr:rowOff>9525</xdr:rowOff>
    </xdr:to>
    <xdr:sp macro="" textlink="">
      <xdr:nvSpPr>
        <xdr:cNvPr id="22" name="Balra nyíl 2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7905751" y="3981450"/>
          <a:ext cx="731838" cy="228600"/>
        </a:xfrm>
        <a:prstGeom prst="leftArrow">
          <a:avLst>
            <a:gd name="adj1" fmla="val 100000"/>
            <a:gd name="adj2" fmla="val 36538"/>
          </a:avLst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 anchorCtr="1"/>
        <a:lstStyle/>
        <a:p>
          <a:pPr algn="ctr"/>
          <a:r>
            <a:rPr lang="hu-HU" sz="900" b="1">
              <a:latin typeface="Arial" pitchFamily="34" charset="0"/>
              <a:cs typeface="Arial" pitchFamily="34" charset="0"/>
            </a:rPr>
            <a:t>Segédlet</a:t>
          </a:r>
        </a:p>
      </xdr:txBody>
    </xdr:sp>
    <xdr:clientData/>
  </xdr:twoCellAnchor>
  <xdr:twoCellAnchor>
    <xdr:from>
      <xdr:col>2</xdr:col>
      <xdr:colOff>85726</xdr:colOff>
      <xdr:row>15</xdr:row>
      <xdr:rowOff>0</xdr:rowOff>
    </xdr:from>
    <xdr:to>
      <xdr:col>2</xdr:col>
      <xdr:colOff>817564</xdr:colOff>
      <xdr:row>16</xdr:row>
      <xdr:rowOff>0</xdr:rowOff>
    </xdr:to>
    <xdr:sp macro="" textlink="">
      <xdr:nvSpPr>
        <xdr:cNvPr id="24" name="Balra nyíl 23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8896351" y="5473700"/>
          <a:ext cx="731838" cy="222250"/>
        </a:xfrm>
        <a:prstGeom prst="leftArrow">
          <a:avLst>
            <a:gd name="adj1" fmla="val 100000"/>
            <a:gd name="adj2" fmla="val 36538"/>
          </a:avLst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 anchorCtr="1"/>
        <a:lstStyle/>
        <a:p>
          <a:pPr algn="ctr"/>
          <a:r>
            <a:rPr lang="hu-HU" sz="900" b="1">
              <a:latin typeface="Arial" pitchFamily="34" charset="0"/>
              <a:cs typeface="Arial" pitchFamily="34" charset="0"/>
            </a:rPr>
            <a:t>Segédlet</a:t>
          </a:r>
        </a:p>
      </xdr:txBody>
    </xdr:sp>
    <xdr:clientData/>
  </xdr:twoCellAnchor>
  <xdr:twoCellAnchor>
    <xdr:from>
      <xdr:col>1</xdr:col>
      <xdr:colOff>1638300</xdr:colOff>
      <xdr:row>115</xdr:row>
      <xdr:rowOff>19686</xdr:rowOff>
    </xdr:from>
    <xdr:to>
      <xdr:col>1</xdr:col>
      <xdr:colOff>2442728</xdr:colOff>
      <xdr:row>116</xdr:row>
      <xdr:rowOff>142875</xdr:rowOff>
    </xdr:to>
    <xdr:pic>
      <xdr:nvPicPr>
        <xdr:cNvPr id="25" name="Picture 1" descr="simconsult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828800" y="6934836"/>
          <a:ext cx="804428" cy="2851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6829424</xdr:colOff>
      <xdr:row>0</xdr:row>
      <xdr:rowOff>0</xdr:rowOff>
    </xdr:from>
    <xdr:to>
      <xdr:col>2</xdr:col>
      <xdr:colOff>260769</xdr:colOff>
      <xdr:row>1</xdr:row>
      <xdr:rowOff>19050</xdr:rowOff>
    </xdr:to>
    <xdr:pic>
      <xdr:nvPicPr>
        <xdr:cNvPr id="12" name="Kép 11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9924" y="0"/>
          <a:ext cx="1165645" cy="381000"/>
        </a:xfrm>
        <a:prstGeom prst="rect">
          <a:avLst/>
        </a:prstGeom>
      </xdr:spPr>
    </xdr:pic>
    <xdr:clientData/>
  </xdr:twoCellAnchor>
  <xdr:twoCellAnchor>
    <xdr:from>
      <xdr:col>1</xdr:col>
      <xdr:colOff>2614776</xdr:colOff>
      <xdr:row>115</xdr:row>
      <xdr:rowOff>19050</xdr:rowOff>
    </xdr:from>
    <xdr:to>
      <xdr:col>1</xdr:col>
      <xdr:colOff>2988911</xdr:colOff>
      <xdr:row>117</xdr:row>
      <xdr:rowOff>0</xdr:rowOff>
    </xdr:to>
    <xdr:pic>
      <xdr:nvPicPr>
        <xdr:cNvPr id="26" name="Kép 2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05276" y="6934200"/>
          <a:ext cx="374135" cy="304800"/>
        </a:xfrm>
        <a:prstGeom prst="rect">
          <a:avLst/>
        </a:prstGeom>
        <a:noFill/>
        <a:ln w="9525">
          <a:solidFill>
            <a:schemeClr val="accent1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9</xdr:row>
          <xdr:rowOff>180975</xdr:rowOff>
        </xdr:from>
        <xdr:to>
          <xdr:col>3</xdr:col>
          <xdr:colOff>304800</xdr:colOff>
          <xdr:row>11</xdr:row>
          <xdr:rowOff>66675</xdr:rowOff>
        </xdr:to>
        <xdr:sp macro="" textlink="">
          <xdr:nvSpPr>
            <xdr:cNvPr id="27649" name="Jelölőnégyzet 1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00000000-0008-0000-01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</xdr:row>
          <xdr:rowOff>180975</xdr:rowOff>
        </xdr:from>
        <xdr:to>
          <xdr:col>3</xdr:col>
          <xdr:colOff>304800</xdr:colOff>
          <xdr:row>12</xdr:row>
          <xdr:rowOff>66675</xdr:rowOff>
        </xdr:to>
        <xdr:sp macro="" textlink="">
          <xdr:nvSpPr>
            <xdr:cNvPr id="27650" name="Jelölőnégyzet 4" hidden="1">
              <a:extLst>
                <a:ext uri="{63B3BB69-23CF-44E3-9099-C40C66FF867C}">
                  <a14:compatExt spid="_x0000_s27650"/>
                </a:ext>
                <a:ext uri="{FF2B5EF4-FFF2-40B4-BE49-F238E27FC236}">
                  <a16:creationId xmlns:a16="http://schemas.microsoft.com/office/drawing/2014/main" id="{00000000-0008-0000-0100-00000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11</xdr:row>
          <xdr:rowOff>180975</xdr:rowOff>
        </xdr:from>
        <xdr:to>
          <xdr:col>3</xdr:col>
          <xdr:colOff>304800</xdr:colOff>
          <xdr:row>13</xdr:row>
          <xdr:rowOff>66675</xdr:rowOff>
        </xdr:to>
        <xdr:sp macro="" textlink="">
          <xdr:nvSpPr>
            <xdr:cNvPr id="27651" name="Jelölőnégyzet 5" hidden="1">
              <a:extLst>
                <a:ext uri="{63B3BB69-23CF-44E3-9099-C40C66FF867C}">
                  <a14:compatExt spid="_x0000_s27651"/>
                </a:ext>
                <a:ext uri="{FF2B5EF4-FFF2-40B4-BE49-F238E27FC236}">
                  <a16:creationId xmlns:a16="http://schemas.microsoft.com/office/drawing/2014/main" id="{00000000-0008-0000-0100-00000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180975</xdr:rowOff>
        </xdr:from>
        <xdr:to>
          <xdr:col>3</xdr:col>
          <xdr:colOff>304800</xdr:colOff>
          <xdr:row>14</xdr:row>
          <xdr:rowOff>66675</xdr:rowOff>
        </xdr:to>
        <xdr:sp macro="" textlink="">
          <xdr:nvSpPr>
            <xdr:cNvPr id="27652" name="Jelölőnégyzet 6" hidden="1">
              <a:extLst>
                <a:ext uri="{63B3BB69-23CF-44E3-9099-C40C66FF867C}">
                  <a14:compatExt spid="_x0000_s27652"/>
                </a:ext>
                <a:ext uri="{FF2B5EF4-FFF2-40B4-BE49-F238E27FC236}">
                  <a16:creationId xmlns:a16="http://schemas.microsoft.com/office/drawing/2014/main" id="{00000000-0008-0000-0100-000004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13</xdr:row>
          <xdr:rowOff>180975</xdr:rowOff>
        </xdr:from>
        <xdr:to>
          <xdr:col>3</xdr:col>
          <xdr:colOff>304800</xdr:colOff>
          <xdr:row>15</xdr:row>
          <xdr:rowOff>66675</xdr:rowOff>
        </xdr:to>
        <xdr:sp macro="" textlink="">
          <xdr:nvSpPr>
            <xdr:cNvPr id="27653" name="Jelölőnégyzet 7" hidden="1">
              <a:extLst>
                <a:ext uri="{63B3BB69-23CF-44E3-9099-C40C66FF867C}">
                  <a14:compatExt spid="_x0000_s27653"/>
                </a:ext>
                <a:ext uri="{FF2B5EF4-FFF2-40B4-BE49-F238E27FC236}">
                  <a16:creationId xmlns:a16="http://schemas.microsoft.com/office/drawing/2014/main" id="{00000000-0008-0000-0100-000005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14</xdr:row>
          <xdr:rowOff>171450</xdr:rowOff>
        </xdr:from>
        <xdr:to>
          <xdr:col>3</xdr:col>
          <xdr:colOff>304800</xdr:colOff>
          <xdr:row>16</xdr:row>
          <xdr:rowOff>57150</xdr:rowOff>
        </xdr:to>
        <xdr:sp macro="" textlink="">
          <xdr:nvSpPr>
            <xdr:cNvPr id="27654" name="Jelölőnégyzet 8" hidden="1">
              <a:extLst>
                <a:ext uri="{63B3BB69-23CF-44E3-9099-C40C66FF867C}">
                  <a14:compatExt spid="_x0000_s27654"/>
                </a:ext>
                <a:ext uri="{FF2B5EF4-FFF2-40B4-BE49-F238E27FC236}">
                  <a16:creationId xmlns:a16="http://schemas.microsoft.com/office/drawing/2014/main" id="{00000000-0008-0000-0100-000006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15</xdr:row>
          <xdr:rowOff>171450</xdr:rowOff>
        </xdr:from>
        <xdr:to>
          <xdr:col>3</xdr:col>
          <xdr:colOff>304800</xdr:colOff>
          <xdr:row>17</xdr:row>
          <xdr:rowOff>57150</xdr:rowOff>
        </xdr:to>
        <xdr:sp macro="" textlink="">
          <xdr:nvSpPr>
            <xdr:cNvPr id="27655" name="Jelölőnégyzet 9" hidden="1">
              <a:extLst>
                <a:ext uri="{63B3BB69-23CF-44E3-9099-C40C66FF867C}">
                  <a14:compatExt spid="_x0000_s27655"/>
                </a:ext>
                <a:ext uri="{FF2B5EF4-FFF2-40B4-BE49-F238E27FC236}">
                  <a16:creationId xmlns:a16="http://schemas.microsoft.com/office/drawing/2014/main" id="{00000000-0008-0000-0100-000007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16</xdr:row>
          <xdr:rowOff>171450</xdr:rowOff>
        </xdr:from>
        <xdr:to>
          <xdr:col>3</xdr:col>
          <xdr:colOff>304800</xdr:colOff>
          <xdr:row>18</xdr:row>
          <xdr:rowOff>57150</xdr:rowOff>
        </xdr:to>
        <xdr:sp macro="" textlink="">
          <xdr:nvSpPr>
            <xdr:cNvPr id="27656" name="Jelölőnégyzet 10" hidden="1">
              <a:extLst>
                <a:ext uri="{63B3BB69-23CF-44E3-9099-C40C66FF867C}">
                  <a14:compatExt spid="_x0000_s27656"/>
                </a:ext>
                <a:ext uri="{FF2B5EF4-FFF2-40B4-BE49-F238E27FC236}">
                  <a16:creationId xmlns:a16="http://schemas.microsoft.com/office/drawing/2014/main" id="{00000000-0008-0000-0100-000008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17</xdr:row>
          <xdr:rowOff>171450</xdr:rowOff>
        </xdr:from>
        <xdr:to>
          <xdr:col>3</xdr:col>
          <xdr:colOff>304800</xdr:colOff>
          <xdr:row>19</xdr:row>
          <xdr:rowOff>57150</xdr:rowOff>
        </xdr:to>
        <xdr:sp macro="" textlink="">
          <xdr:nvSpPr>
            <xdr:cNvPr id="27657" name="Jelölőnégyzet 11" hidden="1">
              <a:extLst>
                <a:ext uri="{63B3BB69-23CF-44E3-9099-C40C66FF867C}">
                  <a14:compatExt spid="_x0000_s27657"/>
                </a:ext>
                <a:ext uri="{FF2B5EF4-FFF2-40B4-BE49-F238E27FC236}">
                  <a16:creationId xmlns:a16="http://schemas.microsoft.com/office/drawing/2014/main" id="{00000000-0008-0000-0100-000009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18</xdr:row>
          <xdr:rowOff>171450</xdr:rowOff>
        </xdr:from>
        <xdr:to>
          <xdr:col>3</xdr:col>
          <xdr:colOff>304800</xdr:colOff>
          <xdr:row>20</xdr:row>
          <xdr:rowOff>57150</xdr:rowOff>
        </xdr:to>
        <xdr:sp macro="" textlink="">
          <xdr:nvSpPr>
            <xdr:cNvPr id="27658" name="Jelölőnégyzet 12" hidden="1">
              <a:extLst>
                <a:ext uri="{63B3BB69-23CF-44E3-9099-C40C66FF867C}">
                  <a14:compatExt spid="_x0000_s27658"/>
                </a:ext>
                <a:ext uri="{FF2B5EF4-FFF2-40B4-BE49-F238E27FC236}">
                  <a16:creationId xmlns:a16="http://schemas.microsoft.com/office/drawing/2014/main" id="{00000000-0008-0000-0100-00000A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19</xdr:row>
          <xdr:rowOff>180975</xdr:rowOff>
        </xdr:from>
        <xdr:to>
          <xdr:col>3</xdr:col>
          <xdr:colOff>304800</xdr:colOff>
          <xdr:row>21</xdr:row>
          <xdr:rowOff>66675</xdr:rowOff>
        </xdr:to>
        <xdr:sp macro="" textlink="">
          <xdr:nvSpPr>
            <xdr:cNvPr id="27659" name="Jelölőnégyzet 13" hidden="1">
              <a:extLst>
                <a:ext uri="{63B3BB69-23CF-44E3-9099-C40C66FF867C}">
                  <a14:compatExt spid="_x0000_s27659"/>
                </a:ext>
                <a:ext uri="{FF2B5EF4-FFF2-40B4-BE49-F238E27FC236}">
                  <a16:creationId xmlns:a16="http://schemas.microsoft.com/office/drawing/2014/main" id="{00000000-0008-0000-0100-00000B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20</xdr:row>
          <xdr:rowOff>171450</xdr:rowOff>
        </xdr:from>
        <xdr:to>
          <xdr:col>3</xdr:col>
          <xdr:colOff>304800</xdr:colOff>
          <xdr:row>22</xdr:row>
          <xdr:rowOff>57150</xdr:rowOff>
        </xdr:to>
        <xdr:sp macro="" textlink="">
          <xdr:nvSpPr>
            <xdr:cNvPr id="27660" name="Jelölőnégyzet 14" hidden="1">
              <a:extLst>
                <a:ext uri="{63B3BB69-23CF-44E3-9099-C40C66FF867C}">
                  <a14:compatExt spid="_x0000_s27660"/>
                </a:ext>
                <a:ext uri="{FF2B5EF4-FFF2-40B4-BE49-F238E27FC236}">
                  <a16:creationId xmlns:a16="http://schemas.microsoft.com/office/drawing/2014/main" id="{00000000-0008-0000-0100-00000C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9</xdr:row>
          <xdr:rowOff>161925</xdr:rowOff>
        </xdr:from>
        <xdr:to>
          <xdr:col>7</xdr:col>
          <xdr:colOff>9525</xdr:colOff>
          <xdr:row>11</xdr:row>
          <xdr:rowOff>47625</xdr:rowOff>
        </xdr:to>
        <xdr:sp macro="" textlink="">
          <xdr:nvSpPr>
            <xdr:cNvPr id="27661" name="Jelölőnégyzet 15" hidden="1">
              <a:extLst>
                <a:ext uri="{63B3BB69-23CF-44E3-9099-C40C66FF867C}">
                  <a14:compatExt spid="_x0000_s27661"/>
                </a:ext>
                <a:ext uri="{FF2B5EF4-FFF2-40B4-BE49-F238E27FC236}">
                  <a16:creationId xmlns:a16="http://schemas.microsoft.com/office/drawing/2014/main" id="{00000000-0008-0000-0100-00000D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0</xdr:colOff>
      <xdr:row>39</xdr:row>
      <xdr:rowOff>114300</xdr:rowOff>
    </xdr:from>
    <xdr:to>
      <xdr:col>2</xdr:col>
      <xdr:colOff>723900</xdr:colOff>
      <xdr:row>52</xdr:row>
      <xdr:rowOff>28575</xdr:rowOff>
    </xdr:to>
    <xdr:sp macro="" textlink="">
      <xdr:nvSpPr>
        <xdr:cNvPr id="15" name="Szövegdoboz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 bwMode="auto">
        <a:xfrm>
          <a:off x="190500" y="9286875"/>
          <a:ext cx="1200150" cy="2638425"/>
        </a:xfrm>
        <a:prstGeom prst="rect">
          <a:avLst/>
        </a:prstGeom>
        <a:solidFill>
          <a:schemeClr val="bg1"/>
        </a:solidFill>
        <a:ln w="9525" cmpd="sng">
          <a:solidFill>
            <a:schemeClr val="tx1">
              <a:lumMod val="75000"/>
              <a:lumOff val="2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hu-HU" sz="900" b="1" u="sng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Besorolási szint</a:t>
          </a:r>
        </a:p>
        <a:p>
          <a:endParaRPr lang="hu-HU" sz="900">
            <a:solidFill>
              <a:sysClr val="windowText" lastClr="000000"/>
            </a:solidFill>
            <a:latin typeface="Arial Narrow" panose="020B0606020202030204" pitchFamily="34" charset="0"/>
            <a:cs typeface="Arial" pitchFamily="34" charset="0"/>
          </a:endParaRPr>
        </a:p>
        <a:p>
          <a:r>
            <a:rPr lang="hu-HU" sz="900" u="sng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Vezetői munkakörök</a:t>
          </a:r>
        </a:p>
        <a:p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- felső vezetők</a:t>
          </a:r>
        </a:p>
        <a:p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- középvezetők</a:t>
          </a:r>
          <a:b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</a:br>
          <a:endParaRPr lang="hu-HU" sz="900">
            <a:solidFill>
              <a:sysClr val="windowText" lastClr="000000"/>
            </a:solidFill>
            <a:latin typeface="Arial Narrow" panose="020B0606020202030204" pitchFamily="34" charset="0"/>
            <a:cs typeface="Arial" pitchFamily="34" charset="0"/>
          </a:endParaRPr>
        </a:p>
        <a:p>
          <a:r>
            <a:rPr lang="hu-HU" sz="900" u="sng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Diplomás munkakörök</a:t>
          </a:r>
        </a:p>
        <a:p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- szenior</a:t>
          </a:r>
        </a:p>
        <a:p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- normál</a:t>
          </a:r>
        </a:p>
        <a:p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- pályakezdő</a:t>
          </a:r>
        </a:p>
        <a:p>
          <a:br>
            <a:rPr lang="hu-HU" sz="900" u="sng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</a:br>
          <a:r>
            <a:rPr lang="hu-HU" sz="900" u="sng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Ügyviteli munkakörök</a:t>
          </a:r>
        </a:p>
        <a:p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- szakképzett</a:t>
          </a:r>
        </a:p>
        <a:p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- szakképzetlen</a:t>
          </a:r>
        </a:p>
        <a:p>
          <a:br>
            <a:rPr lang="hu-HU" sz="900" u="sng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</a:br>
          <a:r>
            <a:rPr lang="hu-HU" sz="900" u="sng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Fizikai munkakörök</a:t>
          </a:r>
        </a:p>
        <a:p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- szakmunkás</a:t>
          </a:r>
        </a:p>
        <a:p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- betanított munkás</a:t>
          </a:r>
        </a:p>
        <a:p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- segédmunkás</a:t>
          </a:r>
        </a:p>
      </xdr:txBody>
    </xdr:sp>
    <xdr:clientData/>
  </xdr:twoCellAnchor>
  <xdr:twoCellAnchor>
    <xdr:from>
      <xdr:col>5</xdr:col>
      <xdr:colOff>571499</xdr:colOff>
      <xdr:row>39</xdr:row>
      <xdr:rowOff>114300</xdr:rowOff>
    </xdr:from>
    <xdr:to>
      <xdr:col>8</xdr:col>
      <xdr:colOff>219074</xdr:colOff>
      <xdr:row>52</xdr:row>
      <xdr:rowOff>28575</xdr:rowOff>
    </xdr:to>
    <xdr:sp macro="" textlink="">
      <xdr:nvSpPr>
        <xdr:cNvPr id="16" name="Szövegdoboz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 bwMode="auto">
        <a:xfrm>
          <a:off x="2867024" y="9286875"/>
          <a:ext cx="1381125" cy="2638425"/>
        </a:xfrm>
        <a:prstGeom prst="rect">
          <a:avLst/>
        </a:prstGeom>
        <a:solidFill>
          <a:schemeClr val="bg1"/>
        </a:solidFill>
        <a:ln w="9525" cmpd="sng">
          <a:solidFill>
            <a:schemeClr val="tx1">
              <a:lumMod val="75000"/>
              <a:lumOff val="2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36000" rIns="0" rtlCol="0" anchor="t"/>
        <a:lstStyle/>
        <a:p>
          <a:r>
            <a:rPr lang="hu-HU" sz="900" b="1" u="sng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Ágazat</a:t>
          </a:r>
        </a:p>
        <a:p>
          <a:endParaRPr lang="hu-HU" sz="900">
            <a:solidFill>
              <a:sysClr val="windowText" lastClr="000000"/>
            </a:solidFill>
            <a:latin typeface="Arial Narrow" panose="020B0606020202030204" pitchFamily="34" charset="0"/>
            <a:cs typeface="Arial" pitchFamily="34" charset="0"/>
          </a:endParaRPr>
        </a:p>
        <a:p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Arial" pitchFamily="34" charset="0"/>
            </a:rPr>
            <a:t>Gépipar</a:t>
          </a:r>
          <a:b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Arial" pitchFamily="34" charset="0"/>
            </a:rPr>
          </a:br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Arial" pitchFamily="34" charset="0"/>
            </a:rPr>
            <a:t>Elektronika, elektronikai gyártás</a:t>
          </a:r>
          <a:b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Arial" pitchFamily="34" charset="0"/>
            </a:rPr>
          </a:br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Arial" pitchFamily="34" charset="0"/>
            </a:rPr>
            <a:t>Fémipar, fémfeldolgozás Járműipar, járműipari beszállító </a:t>
          </a:r>
          <a:b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Arial" pitchFamily="34" charset="0"/>
            </a:rPr>
          </a:br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Arial" pitchFamily="34" charset="0"/>
            </a:rPr>
            <a:t>Vegyipar, műanyaggyártás Építőipar/építőanyag-ipar Élelmiszeripar, mezőgazdaság</a:t>
          </a:r>
          <a:b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Arial" pitchFamily="34" charset="0"/>
            </a:rPr>
          </a:br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Arial" pitchFamily="34" charset="0"/>
            </a:rPr>
            <a:t>Egyéb ipar Kereskedelem/FMCG</a:t>
          </a:r>
          <a:b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Arial" pitchFamily="34" charset="0"/>
            </a:rPr>
          </a:br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Arial" pitchFamily="34" charset="0"/>
            </a:rPr>
            <a:t>Közüzemi szolgáltatás Logisztika</a:t>
          </a:r>
          <a:b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Arial" pitchFamily="34" charset="0"/>
            </a:rPr>
          </a:br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Arial" pitchFamily="34" charset="0"/>
            </a:rPr>
            <a:t>Egyéb ágazat </a:t>
          </a:r>
        </a:p>
      </xdr:txBody>
    </xdr:sp>
    <xdr:clientData/>
  </xdr:twoCellAnchor>
  <xdr:twoCellAnchor>
    <xdr:from>
      <xdr:col>2</xdr:col>
      <xdr:colOff>819150</xdr:colOff>
      <xdr:row>39</xdr:row>
      <xdr:rowOff>114300</xdr:rowOff>
    </xdr:from>
    <xdr:to>
      <xdr:col>5</xdr:col>
      <xdr:colOff>476250</xdr:colOff>
      <xdr:row>52</xdr:row>
      <xdr:rowOff>28575</xdr:rowOff>
    </xdr:to>
    <xdr:sp macro="" textlink="">
      <xdr:nvSpPr>
        <xdr:cNvPr id="17" name="Szövegdoboz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 bwMode="auto">
        <a:xfrm>
          <a:off x="1485900" y="9286875"/>
          <a:ext cx="1285875" cy="2638425"/>
        </a:xfrm>
        <a:prstGeom prst="rect">
          <a:avLst/>
        </a:prstGeom>
        <a:solidFill>
          <a:schemeClr val="bg1"/>
        </a:solidFill>
        <a:ln w="9525" cmpd="sng">
          <a:solidFill>
            <a:schemeClr val="tx1">
              <a:lumMod val="75000"/>
              <a:lumOff val="2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hu-HU" sz="900" b="1" u="sng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Funkció/szakterület</a:t>
          </a:r>
        </a:p>
        <a:p>
          <a:endParaRPr lang="hu-HU" sz="900">
            <a:solidFill>
              <a:sysClr val="windowText" lastClr="000000"/>
            </a:solidFill>
            <a:latin typeface="Arial Narrow" panose="020B0606020202030204" pitchFamily="34" charset="0"/>
            <a:cs typeface="Arial" pitchFamily="34" charset="0"/>
          </a:endParaRPr>
        </a:p>
        <a:p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Marketing-értékesítés Pénzügy-számvitel Logisztika</a:t>
          </a:r>
          <a:b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</a:br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Műszaki</a:t>
          </a:r>
          <a:b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</a:br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Termelés</a:t>
          </a:r>
          <a:b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</a:br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Minőség</a:t>
          </a:r>
          <a:b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</a:br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Informatika</a:t>
          </a:r>
          <a:b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</a:br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Humán</a:t>
          </a:r>
          <a:b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</a:br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Vállalati ügyek </a:t>
          </a:r>
        </a:p>
      </xdr:txBody>
    </xdr:sp>
    <xdr:clientData/>
  </xdr:twoCellAnchor>
  <xdr:twoCellAnchor>
    <xdr:from>
      <xdr:col>8</xdr:col>
      <xdr:colOff>323850</xdr:colOff>
      <xdr:row>39</xdr:row>
      <xdr:rowOff>114300</xdr:rowOff>
    </xdr:from>
    <xdr:to>
      <xdr:col>10</xdr:col>
      <xdr:colOff>152400</xdr:colOff>
      <xdr:row>46</xdr:row>
      <xdr:rowOff>76200</xdr:rowOff>
    </xdr:to>
    <xdr:sp macro="" textlink="">
      <xdr:nvSpPr>
        <xdr:cNvPr id="18" name="Szövegdoboz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 bwMode="auto">
        <a:xfrm>
          <a:off x="4352925" y="9286875"/>
          <a:ext cx="1352550" cy="1428750"/>
        </a:xfrm>
        <a:prstGeom prst="rect">
          <a:avLst/>
        </a:prstGeom>
        <a:solidFill>
          <a:schemeClr val="bg1"/>
        </a:solidFill>
        <a:ln w="9525" cmpd="sng">
          <a:solidFill>
            <a:schemeClr val="tx1">
              <a:lumMod val="75000"/>
              <a:lumOff val="2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hu-HU" sz="900" b="1" u="sng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Régió</a:t>
          </a:r>
        </a:p>
        <a:p>
          <a:endParaRPr lang="hu-HU" sz="900">
            <a:solidFill>
              <a:sysClr val="windowText" lastClr="000000"/>
            </a:solidFill>
            <a:latin typeface="Arial Narrow" panose="020B0606020202030204" pitchFamily="34" charset="0"/>
            <a:cs typeface="Arial" pitchFamily="34" charset="0"/>
          </a:endParaRPr>
        </a:p>
        <a:p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Budapest</a:t>
          </a:r>
        </a:p>
        <a:p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Közép-Magyarország</a:t>
          </a:r>
        </a:p>
        <a:p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Észak-Magyarország</a:t>
          </a:r>
        </a:p>
        <a:p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Észak-Alföld</a:t>
          </a:r>
        </a:p>
        <a:p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Dél-Alföld</a:t>
          </a:r>
        </a:p>
        <a:p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Közép-Dunántúl</a:t>
          </a:r>
        </a:p>
        <a:p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Nyugat-Dunántúl</a:t>
          </a:r>
        </a:p>
        <a:p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Dél-Dunántúl</a:t>
          </a:r>
        </a:p>
      </xdr:txBody>
    </xdr:sp>
    <xdr:clientData/>
  </xdr:twoCellAnchor>
  <xdr:twoCellAnchor>
    <xdr:from>
      <xdr:col>8</xdr:col>
      <xdr:colOff>323850</xdr:colOff>
      <xdr:row>47</xdr:row>
      <xdr:rowOff>0</xdr:rowOff>
    </xdr:from>
    <xdr:to>
      <xdr:col>10</xdr:col>
      <xdr:colOff>152400</xdr:colOff>
      <xdr:row>52</xdr:row>
      <xdr:rowOff>28575</xdr:rowOff>
    </xdr:to>
    <xdr:sp macro="" textlink="">
      <xdr:nvSpPr>
        <xdr:cNvPr id="19" name="Szövegdoboz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 bwMode="auto">
        <a:xfrm>
          <a:off x="4352925" y="10848975"/>
          <a:ext cx="1352550" cy="1076325"/>
        </a:xfrm>
        <a:prstGeom prst="rect">
          <a:avLst/>
        </a:prstGeom>
        <a:solidFill>
          <a:schemeClr val="bg1"/>
        </a:solidFill>
        <a:ln w="9525" cmpd="sng">
          <a:solidFill>
            <a:schemeClr val="tx1">
              <a:lumMod val="75000"/>
              <a:lumOff val="2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hu-HU" sz="900" b="1" u="sng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Tulajdon</a:t>
          </a:r>
        </a:p>
        <a:p>
          <a:endParaRPr lang="hu-HU" sz="900">
            <a:solidFill>
              <a:sysClr val="windowText" lastClr="000000"/>
            </a:solidFill>
            <a:latin typeface="Arial Narrow" panose="020B0606020202030204" pitchFamily="34" charset="0"/>
            <a:cs typeface="Arial" pitchFamily="34" charset="0"/>
          </a:endParaRPr>
        </a:p>
        <a:p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Hazai magántulajdon</a:t>
          </a:r>
        </a:p>
        <a:p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Hazai köztulajdon</a:t>
          </a:r>
        </a:p>
        <a:p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Külföldi tulajdon</a:t>
          </a:r>
        </a:p>
      </xdr:txBody>
    </xdr:sp>
    <xdr:clientData/>
  </xdr:twoCellAnchor>
  <xdr:twoCellAnchor>
    <xdr:from>
      <xdr:col>11</xdr:col>
      <xdr:colOff>104775</xdr:colOff>
      <xdr:row>39</xdr:row>
      <xdr:rowOff>114299</xdr:rowOff>
    </xdr:from>
    <xdr:to>
      <xdr:col>13</xdr:col>
      <xdr:colOff>9525</xdr:colOff>
      <xdr:row>46</xdr:row>
      <xdr:rowOff>66675</xdr:rowOff>
    </xdr:to>
    <xdr:sp macro="" textlink="">
      <xdr:nvSpPr>
        <xdr:cNvPr id="20" name="Szövegdoboz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 bwMode="auto">
        <a:xfrm>
          <a:off x="5819775" y="9286874"/>
          <a:ext cx="1152525" cy="1419226"/>
        </a:xfrm>
        <a:prstGeom prst="rect">
          <a:avLst/>
        </a:prstGeom>
        <a:solidFill>
          <a:schemeClr val="bg1"/>
        </a:solidFill>
        <a:ln w="9525" cmpd="sng">
          <a:solidFill>
            <a:schemeClr val="tx1">
              <a:lumMod val="75000"/>
              <a:lumOff val="2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hu-HU" sz="900" b="1" u="sng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Árbevétel </a:t>
          </a:r>
        </a:p>
        <a:p>
          <a:endParaRPr lang="hu-HU" sz="900">
            <a:solidFill>
              <a:sysClr val="windowText" lastClr="000000"/>
            </a:solidFill>
            <a:latin typeface="Arial Narrow" panose="020B0606020202030204" pitchFamily="34" charset="0"/>
            <a:cs typeface="Arial" pitchFamily="34" charset="0"/>
          </a:endParaRPr>
        </a:p>
        <a:p>
          <a:pPr lvl="0"/>
          <a:r>
            <a:rPr lang="hu-HU" sz="9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100 millió Ft alatt</a:t>
          </a:r>
        </a:p>
        <a:p>
          <a:pPr lvl="0"/>
          <a:r>
            <a:rPr lang="hu-HU" sz="9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100-500 millió Ft</a:t>
          </a:r>
        </a:p>
        <a:p>
          <a:pPr lvl="0"/>
          <a:r>
            <a:rPr lang="hu-HU" sz="9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500-1000 millió Ft</a:t>
          </a:r>
        </a:p>
        <a:p>
          <a:pPr lvl="0"/>
          <a:r>
            <a:rPr lang="hu-HU" sz="9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1-10 milliárd Ft</a:t>
          </a:r>
        </a:p>
        <a:p>
          <a:pPr lvl="0"/>
          <a:r>
            <a:rPr lang="hu-HU" sz="9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10-50 milliárd Ft</a:t>
          </a:r>
        </a:p>
        <a:p>
          <a:pPr lvl="0"/>
          <a:r>
            <a:rPr lang="hu-HU" sz="9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50-100 milliárd Ft</a:t>
          </a:r>
        </a:p>
        <a:p>
          <a:r>
            <a:rPr lang="hu-HU" sz="9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100 milliárd Ft fölött</a:t>
          </a:r>
        </a:p>
        <a:p>
          <a:endParaRPr lang="hu-HU" sz="900">
            <a:solidFill>
              <a:sysClr val="windowText" lastClr="000000"/>
            </a:solidFill>
            <a:latin typeface="Arial Narrow" panose="020B0606020202030204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95250</xdr:colOff>
      <xdr:row>46</xdr:row>
      <xdr:rowOff>200026</xdr:rowOff>
    </xdr:from>
    <xdr:to>
      <xdr:col>13</xdr:col>
      <xdr:colOff>0</xdr:colOff>
      <xdr:row>52</xdr:row>
      <xdr:rowOff>28576</xdr:rowOff>
    </xdr:to>
    <xdr:sp macro="" textlink="">
      <xdr:nvSpPr>
        <xdr:cNvPr id="21" name="Szövegdoboz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 bwMode="auto">
        <a:xfrm>
          <a:off x="5810250" y="10839451"/>
          <a:ext cx="1152525" cy="1085850"/>
        </a:xfrm>
        <a:prstGeom prst="rect">
          <a:avLst/>
        </a:prstGeom>
        <a:solidFill>
          <a:schemeClr val="bg1"/>
        </a:solidFill>
        <a:ln w="9525" cmpd="sng">
          <a:solidFill>
            <a:schemeClr val="tx1">
              <a:lumMod val="75000"/>
              <a:lumOff val="2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hu-HU" sz="900" b="1" u="sng">
              <a:solidFill>
                <a:sysClr val="windowText" lastClr="000000"/>
              </a:solidFill>
              <a:latin typeface="Arial Narrow" panose="020B0606020202030204" pitchFamily="34" charset="0"/>
              <a:cs typeface="Arial" pitchFamily="34" charset="0"/>
            </a:rPr>
            <a:t>Létszám</a:t>
          </a:r>
        </a:p>
        <a:p>
          <a:endParaRPr lang="hu-HU" sz="900">
            <a:solidFill>
              <a:sysClr val="windowText" lastClr="000000"/>
            </a:solidFill>
            <a:latin typeface="Arial Narrow" panose="020B0606020202030204" pitchFamily="34" charset="0"/>
            <a:cs typeface="Arial" pitchFamily="34" charset="0"/>
          </a:endParaRPr>
        </a:p>
        <a:p>
          <a:pPr lvl="0"/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Arial" pitchFamily="34" charset="0"/>
            </a:rPr>
            <a:t>100 fő alatt</a:t>
          </a:r>
        </a:p>
        <a:p>
          <a:pPr lvl="0"/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Arial" pitchFamily="34" charset="0"/>
            </a:rPr>
            <a:t>100-500 fő</a:t>
          </a:r>
        </a:p>
        <a:p>
          <a:pPr lvl="0"/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Arial" pitchFamily="34" charset="0"/>
            </a:rPr>
            <a:t>500-1.000 fő</a:t>
          </a:r>
        </a:p>
        <a:p>
          <a:pPr lvl="0"/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Arial" pitchFamily="34" charset="0"/>
            </a:rPr>
            <a:t>1.000-5.000 fő</a:t>
          </a:r>
        </a:p>
        <a:p>
          <a:pPr lvl="0"/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Arial" pitchFamily="34" charset="0"/>
            </a:rPr>
            <a:t>5.000</a:t>
          </a:r>
          <a:r>
            <a:rPr lang="hu-HU" sz="9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Arial" pitchFamily="34" charset="0"/>
            </a:rPr>
            <a:t> </a:t>
          </a:r>
          <a:r>
            <a:rPr lang="hu-HU" sz="90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Arial" pitchFamily="34" charset="0"/>
            </a:rPr>
            <a:t>fő fölött</a:t>
          </a:r>
          <a:endParaRPr lang="hu-HU" sz="900">
            <a:solidFill>
              <a:sysClr val="windowText" lastClr="000000"/>
            </a:solidFill>
            <a:latin typeface="Arial Narrow" panose="020B0606020202030204" pitchFamily="34" charset="0"/>
            <a:cs typeface="Arial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10</xdr:row>
          <xdr:rowOff>171450</xdr:rowOff>
        </xdr:from>
        <xdr:to>
          <xdr:col>7</xdr:col>
          <xdr:colOff>9525</xdr:colOff>
          <xdr:row>12</xdr:row>
          <xdr:rowOff>57150</xdr:rowOff>
        </xdr:to>
        <xdr:sp macro="" textlink="">
          <xdr:nvSpPr>
            <xdr:cNvPr id="27662" name="Jelölőnégyzet 16" hidden="1">
              <a:extLst>
                <a:ext uri="{63B3BB69-23CF-44E3-9099-C40C66FF867C}">
                  <a14:compatExt spid="_x0000_s27662"/>
                </a:ext>
                <a:ext uri="{FF2B5EF4-FFF2-40B4-BE49-F238E27FC236}">
                  <a16:creationId xmlns:a16="http://schemas.microsoft.com/office/drawing/2014/main" id="{00000000-0008-0000-0100-00000E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11</xdr:row>
          <xdr:rowOff>171450</xdr:rowOff>
        </xdr:from>
        <xdr:to>
          <xdr:col>7</xdr:col>
          <xdr:colOff>9525</xdr:colOff>
          <xdr:row>13</xdr:row>
          <xdr:rowOff>57150</xdr:rowOff>
        </xdr:to>
        <xdr:sp macro="" textlink="">
          <xdr:nvSpPr>
            <xdr:cNvPr id="27663" name="Jelölőnégyzet 17" hidden="1">
              <a:extLst>
                <a:ext uri="{63B3BB69-23CF-44E3-9099-C40C66FF867C}">
                  <a14:compatExt spid="_x0000_s27663"/>
                </a:ext>
                <a:ext uri="{FF2B5EF4-FFF2-40B4-BE49-F238E27FC236}">
                  <a16:creationId xmlns:a16="http://schemas.microsoft.com/office/drawing/2014/main" id="{00000000-0008-0000-0100-00000F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12</xdr:row>
          <xdr:rowOff>171450</xdr:rowOff>
        </xdr:from>
        <xdr:to>
          <xdr:col>7</xdr:col>
          <xdr:colOff>0</xdr:colOff>
          <xdr:row>14</xdr:row>
          <xdr:rowOff>57150</xdr:rowOff>
        </xdr:to>
        <xdr:sp macro="" textlink="">
          <xdr:nvSpPr>
            <xdr:cNvPr id="27664" name="Jelölőnégyzet 18" hidden="1">
              <a:extLst>
                <a:ext uri="{63B3BB69-23CF-44E3-9099-C40C66FF867C}">
                  <a14:compatExt spid="_x0000_s27664"/>
                </a:ext>
                <a:ext uri="{FF2B5EF4-FFF2-40B4-BE49-F238E27FC236}">
                  <a16:creationId xmlns:a16="http://schemas.microsoft.com/office/drawing/2014/main" id="{00000000-0008-0000-0100-000010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13</xdr:row>
          <xdr:rowOff>161925</xdr:rowOff>
        </xdr:from>
        <xdr:to>
          <xdr:col>7</xdr:col>
          <xdr:colOff>0</xdr:colOff>
          <xdr:row>15</xdr:row>
          <xdr:rowOff>47625</xdr:rowOff>
        </xdr:to>
        <xdr:sp macro="" textlink="">
          <xdr:nvSpPr>
            <xdr:cNvPr id="27665" name="Jelölőnégyzet 19" hidden="1">
              <a:extLst>
                <a:ext uri="{63B3BB69-23CF-44E3-9099-C40C66FF867C}">
                  <a14:compatExt spid="_x0000_s27665"/>
                </a:ext>
                <a:ext uri="{FF2B5EF4-FFF2-40B4-BE49-F238E27FC236}">
                  <a16:creationId xmlns:a16="http://schemas.microsoft.com/office/drawing/2014/main" id="{00000000-0008-0000-0100-00001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14</xdr:row>
          <xdr:rowOff>171450</xdr:rowOff>
        </xdr:from>
        <xdr:to>
          <xdr:col>7</xdr:col>
          <xdr:colOff>0</xdr:colOff>
          <xdr:row>16</xdr:row>
          <xdr:rowOff>57150</xdr:rowOff>
        </xdr:to>
        <xdr:sp macro="" textlink="">
          <xdr:nvSpPr>
            <xdr:cNvPr id="27666" name="Jelölőnégyzet 20" hidden="1">
              <a:extLst>
                <a:ext uri="{63B3BB69-23CF-44E3-9099-C40C66FF867C}">
                  <a14:compatExt spid="_x0000_s27666"/>
                </a:ext>
                <a:ext uri="{FF2B5EF4-FFF2-40B4-BE49-F238E27FC236}">
                  <a16:creationId xmlns:a16="http://schemas.microsoft.com/office/drawing/2014/main" id="{00000000-0008-0000-0100-00001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15</xdr:row>
          <xdr:rowOff>171450</xdr:rowOff>
        </xdr:from>
        <xdr:to>
          <xdr:col>7</xdr:col>
          <xdr:colOff>0</xdr:colOff>
          <xdr:row>17</xdr:row>
          <xdr:rowOff>57150</xdr:rowOff>
        </xdr:to>
        <xdr:sp macro="" textlink="">
          <xdr:nvSpPr>
            <xdr:cNvPr id="27667" name="Jelölőnégyzet 21" hidden="1">
              <a:extLst>
                <a:ext uri="{63B3BB69-23CF-44E3-9099-C40C66FF867C}">
                  <a14:compatExt spid="_x0000_s27667"/>
                </a:ext>
                <a:ext uri="{FF2B5EF4-FFF2-40B4-BE49-F238E27FC236}">
                  <a16:creationId xmlns:a16="http://schemas.microsoft.com/office/drawing/2014/main" id="{00000000-0008-0000-0100-00001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16</xdr:row>
          <xdr:rowOff>171450</xdr:rowOff>
        </xdr:from>
        <xdr:to>
          <xdr:col>7</xdr:col>
          <xdr:colOff>0</xdr:colOff>
          <xdr:row>18</xdr:row>
          <xdr:rowOff>57150</xdr:rowOff>
        </xdr:to>
        <xdr:sp macro="" textlink="">
          <xdr:nvSpPr>
            <xdr:cNvPr id="27668" name="Jelölőnégyzet 22" hidden="1">
              <a:extLst>
                <a:ext uri="{63B3BB69-23CF-44E3-9099-C40C66FF867C}">
                  <a14:compatExt spid="_x0000_s27668"/>
                </a:ext>
                <a:ext uri="{FF2B5EF4-FFF2-40B4-BE49-F238E27FC236}">
                  <a16:creationId xmlns:a16="http://schemas.microsoft.com/office/drawing/2014/main" id="{00000000-0008-0000-0100-000014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9</xdr:row>
          <xdr:rowOff>171450</xdr:rowOff>
        </xdr:from>
        <xdr:to>
          <xdr:col>20</xdr:col>
          <xdr:colOff>9525</xdr:colOff>
          <xdr:row>11</xdr:row>
          <xdr:rowOff>57150</xdr:rowOff>
        </xdr:to>
        <xdr:sp macro="" textlink="">
          <xdr:nvSpPr>
            <xdr:cNvPr id="27669" name="Jelölőnégyzet 39" hidden="1">
              <a:extLst>
                <a:ext uri="{63B3BB69-23CF-44E3-9099-C40C66FF867C}">
                  <a14:compatExt spid="_x0000_s27669"/>
                </a:ext>
                <a:ext uri="{FF2B5EF4-FFF2-40B4-BE49-F238E27FC236}">
                  <a16:creationId xmlns:a16="http://schemas.microsoft.com/office/drawing/2014/main" id="{00000000-0008-0000-0100-000015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10</xdr:row>
          <xdr:rowOff>161925</xdr:rowOff>
        </xdr:from>
        <xdr:to>
          <xdr:col>20</xdr:col>
          <xdr:colOff>9525</xdr:colOff>
          <xdr:row>12</xdr:row>
          <xdr:rowOff>57150</xdr:rowOff>
        </xdr:to>
        <xdr:sp macro="" textlink="">
          <xdr:nvSpPr>
            <xdr:cNvPr id="27670" name="Jelölőnégyzet 40" hidden="1">
              <a:extLst>
                <a:ext uri="{63B3BB69-23CF-44E3-9099-C40C66FF867C}">
                  <a14:compatExt spid="_x0000_s27670"/>
                </a:ext>
                <a:ext uri="{FF2B5EF4-FFF2-40B4-BE49-F238E27FC236}">
                  <a16:creationId xmlns:a16="http://schemas.microsoft.com/office/drawing/2014/main" id="{00000000-0008-0000-0100-000016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11</xdr:row>
          <xdr:rowOff>161925</xdr:rowOff>
        </xdr:from>
        <xdr:to>
          <xdr:col>20</xdr:col>
          <xdr:colOff>9525</xdr:colOff>
          <xdr:row>13</xdr:row>
          <xdr:rowOff>57150</xdr:rowOff>
        </xdr:to>
        <xdr:sp macro="" textlink="">
          <xdr:nvSpPr>
            <xdr:cNvPr id="27671" name="Jelölőnégyzet 41" hidden="1">
              <a:extLst>
                <a:ext uri="{63B3BB69-23CF-44E3-9099-C40C66FF867C}">
                  <a14:compatExt spid="_x0000_s27671"/>
                </a:ext>
                <a:ext uri="{FF2B5EF4-FFF2-40B4-BE49-F238E27FC236}">
                  <a16:creationId xmlns:a16="http://schemas.microsoft.com/office/drawing/2014/main" id="{00000000-0008-0000-0100-000017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12</xdr:row>
          <xdr:rowOff>171450</xdr:rowOff>
        </xdr:from>
        <xdr:to>
          <xdr:col>20</xdr:col>
          <xdr:colOff>9525</xdr:colOff>
          <xdr:row>14</xdr:row>
          <xdr:rowOff>57150</xdr:rowOff>
        </xdr:to>
        <xdr:sp macro="" textlink="">
          <xdr:nvSpPr>
            <xdr:cNvPr id="27672" name="Jelölőnégyzet 42" hidden="1">
              <a:extLst>
                <a:ext uri="{63B3BB69-23CF-44E3-9099-C40C66FF867C}">
                  <a14:compatExt spid="_x0000_s27672"/>
                </a:ext>
                <a:ext uri="{FF2B5EF4-FFF2-40B4-BE49-F238E27FC236}">
                  <a16:creationId xmlns:a16="http://schemas.microsoft.com/office/drawing/2014/main" id="{00000000-0008-0000-0100-000018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13</xdr:row>
          <xdr:rowOff>171450</xdr:rowOff>
        </xdr:from>
        <xdr:to>
          <xdr:col>20</xdr:col>
          <xdr:colOff>9525</xdr:colOff>
          <xdr:row>15</xdr:row>
          <xdr:rowOff>57150</xdr:rowOff>
        </xdr:to>
        <xdr:sp macro="" textlink="">
          <xdr:nvSpPr>
            <xdr:cNvPr id="27673" name="Jelölőnégyzet 43" hidden="1">
              <a:extLst>
                <a:ext uri="{63B3BB69-23CF-44E3-9099-C40C66FF867C}">
                  <a14:compatExt spid="_x0000_s27673"/>
                </a:ext>
                <a:ext uri="{FF2B5EF4-FFF2-40B4-BE49-F238E27FC236}">
                  <a16:creationId xmlns:a16="http://schemas.microsoft.com/office/drawing/2014/main" id="{00000000-0008-0000-0100-000019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14</xdr:row>
          <xdr:rowOff>161925</xdr:rowOff>
        </xdr:from>
        <xdr:to>
          <xdr:col>20</xdr:col>
          <xdr:colOff>9525</xdr:colOff>
          <xdr:row>16</xdr:row>
          <xdr:rowOff>47625</xdr:rowOff>
        </xdr:to>
        <xdr:sp macro="" textlink="">
          <xdr:nvSpPr>
            <xdr:cNvPr id="27674" name="Jelölőnégyzet 44" hidden="1">
              <a:extLst>
                <a:ext uri="{63B3BB69-23CF-44E3-9099-C40C66FF867C}">
                  <a14:compatExt spid="_x0000_s27674"/>
                </a:ext>
                <a:ext uri="{FF2B5EF4-FFF2-40B4-BE49-F238E27FC236}">
                  <a16:creationId xmlns:a16="http://schemas.microsoft.com/office/drawing/2014/main" id="{00000000-0008-0000-0100-00001A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15</xdr:row>
          <xdr:rowOff>161925</xdr:rowOff>
        </xdr:from>
        <xdr:to>
          <xdr:col>20</xdr:col>
          <xdr:colOff>9525</xdr:colOff>
          <xdr:row>17</xdr:row>
          <xdr:rowOff>47625</xdr:rowOff>
        </xdr:to>
        <xdr:sp macro="" textlink="">
          <xdr:nvSpPr>
            <xdr:cNvPr id="27675" name="Jelölőnégyzet 45" hidden="1">
              <a:extLst>
                <a:ext uri="{63B3BB69-23CF-44E3-9099-C40C66FF867C}">
                  <a14:compatExt spid="_x0000_s27675"/>
                </a:ext>
                <a:ext uri="{FF2B5EF4-FFF2-40B4-BE49-F238E27FC236}">
                  <a16:creationId xmlns:a16="http://schemas.microsoft.com/office/drawing/2014/main" id="{00000000-0008-0000-0100-00001B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16</xdr:row>
          <xdr:rowOff>161925</xdr:rowOff>
        </xdr:from>
        <xdr:to>
          <xdr:col>20</xdr:col>
          <xdr:colOff>9525</xdr:colOff>
          <xdr:row>18</xdr:row>
          <xdr:rowOff>47625</xdr:rowOff>
        </xdr:to>
        <xdr:sp macro="" textlink="">
          <xdr:nvSpPr>
            <xdr:cNvPr id="27676" name="Jelölőnégyzet 46" hidden="1">
              <a:extLst>
                <a:ext uri="{63B3BB69-23CF-44E3-9099-C40C66FF867C}">
                  <a14:compatExt spid="_x0000_s27676"/>
                </a:ext>
                <a:ext uri="{FF2B5EF4-FFF2-40B4-BE49-F238E27FC236}">
                  <a16:creationId xmlns:a16="http://schemas.microsoft.com/office/drawing/2014/main" id="{00000000-0008-0000-0100-00001C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17</xdr:row>
          <xdr:rowOff>161925</xdr:rowOff>
        </xdr:from>
        <xdr:to>
          <xdr:col>20</xdr:col>
          <xdr:colOff>9525</xdr:colOff>
          <xdr:row>19</xdr:row>
          <xdr:rowOff>47625</xdr:rowOff>
        </xdr:to>
        <xdr:sp macro="" textlink="">
          <xdr:nvSpPr>
            <xdr:cNvPr id="27677" name="Jelölőnégyzet 47" hidden="1">
              <a:extLst>
                <a:ext uri="{63B3BB69-23CF-44E3-9099-C40C66FF867C}">
                  <a14:compatExt spid="_x0000_s27677"/>
                </a:ext>
                <a:ext uri="{FF2B5EF4-FFF2-40B4-BE49-F238E27FC236}">
                  <a16:creationId xmlns:a16="http://schemas.microsoft.com/office/drawing/2014/main" id="{00000000-0008-0000-0100-00001D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18</xdr:row>
          <xdr:rowOff>171450</xdr:rowOff>
        </xdr:from>
        <xdr:to>
          <xdr:col>20</xdr:col>
          <xdr:colOff>9525</xdr:colOff>
          <xdr:row>20</xdr:row>
          <xdr:rowOff>57150</xdr:rowOff>
        </xdr:to>
        <xdr:sp macro="" textlink="">
          <xdr:nvSpPr>
            <xdr:cNvPr id="27678" name="Jelölőnégyzet 48" hidden="1">
              <a:extLst>
                <a:ext uri="{63B3BB69-23CF-44E3-9099-C40C66FF867C}">
                  <a14:compatExt spid="_x0000_s27678"/>
                </a:ext>
                <a:ext uri="{FF2B5EF4-FFF2-40B4-BE49-F238E27FC236}">
                  <a16:creationId xmlns:a16="http://schemas.microsoft.com/office/drawing/2014/main" id="{00000000-0008-0000-0100-00001E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19</xdr:row>
          <xdr:rowOff>161925</xdr:rowOff>
        </xdr:from>
        <xdr:to>
          <xdr:col>20</xdr:col>
          <xdr:colOff>9525</xdr:colOff>
          <xdr:row>21</xdr:row>
          <xdr:rowOff>47625</xdr:rowOff>
        </xdr:to>
        <xdr:sp macro="" textlink="">
          <xdr:nvSpPr>
            <xdr:cNvPr id="27679" name="Jelölőnégyzet 49" hidden="1">
              <a:extLst>
                <a:ext uri="{63B3BB69-23CF-44E3-9099-C40C66FF867C}">
                  <a14:compatExt spid="_x0000_s27679"/>
                </a:ext>
                <a:ext uri="{FF2B5EF4-FFF2-40B4-BE49-F238E27FC236}">
                  <a16:creationId xmlns:a16="http://schemas.microsoft.com/office/drawing/2014/main" id="{00000000-0008-0000-0100-00001F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20</xdr:row>
          <xdr:rowOff>171450</xdr:rowOff>
        </xdr:from>
        <xdr:to>
          <xdr:col>20</xdr:col>
          <xdr:colOff>9525</xdr:colOff>
          <xdr:row>22</xdr:row>
          <xdr:rowOff>57150</xdr:rowOff>
        </xdr:to>
        <xdr:sp macro="" textlink="">
          <xdr:nvSpPr>
            <xdr:cNvPr id="27680" name="Jelölőnégyzet 50" hidden="1">
              <a:extLst>
                <a:ext uri="{63B3BB69-23CF-44E3-9099-C40C66FF867C}">
                  <a14:compatExt spid="_x0000_s27680"/>
                </a:ext>
                <a:ext uri="{FF2B5EF4-FFF2-40B4-BE49-F238E27FC236}">
                  <a16:creationId xmlns:a16="http://schemas.microsoft.com/office/drawing/2014/main" id="{00000000-0008-0000-0100-000020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1066800</xdr:colOff>
          <xdr:row>6</xdr:row>
          <xdr:rowOff>161925</xdr:rowOff>
        </xdr:from>
        <xdr:to>
          <xdr:col>6</xdr:col>
          <xdr:colOff>76200</xdr:colOff>
          <xdr:row>8</xdr:row>
          <xdr:rowOff>47625</xdr:rowOff>
        </xdr:to>
        <xdr:sp macro="" textlink="">
          <xdr:nvSpPr>
            <xdr:cNvPr id="27681" name="Jelölőnégyzet 51" hidden="1">
              <a:extLst>
                <a:ext uri="{63B3BB69-23CF-44E3-9099-C40C66FF867C}">
                  <a14:compatExt spid="_x0000_s27681"/>
                </a:ext>
                <a:ext uri="{FF2B5EF4-FFF2-40B4-BE49-F238E27FC236}">
                  <a16:creationId xmlns:a16="http://schemas.microsoft.com/office/drawing/2014/main" id="{00000000-0008-0000-0100-00002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57</xdr:row>
          <xdr:rowOff>0</xdr:rowOff>
        </xdr:from>
        <xdr:to>
          <xdr:col>2</xdr:col>
          <xdr:colOff>104775</xdr:colOff>
          <xdr:row>58</xdr:row>
          <xdr:rowOff>9525</xdr:rowOff>
        </xdr:to>
        <xdr:sp macro="" textlink="">
          <xdr:nvSpPr>
            <xdr:cNvPr id="27682" name="Választógomb 52" hidden="1">
              <a:extLst>
                <a:ext uri="{63B3BB69-23CF-44E3-9099-C40C66FF867C}">
                  <a14:compatExt spid="_x0000_s27682"/>
                </a:ext>
                <a:ext uri="{FF2B5EF4-FFF2-40B4-BE49-F238E27FC236}">
                  <a16:creationId xmlns:a16="http://schemas.microsoft.com/office/drawing/2014/main" id="{00000000-0008-0000-0100-00002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57</xdr:row>
          <xdr:rowOff>200025</xdr:rowOff>
        </xdr:from>
        <xdr:to>
          <xdr:col>2</xdr:col>
          <xdr:colOff>104775</xdr:colOff>
          <xdr:row>59</xdr:row>
          <xdr:rowOff>0</xdr:rowOff>
        </xdr:to>
        <xdr:sp macro="" textlink="">
          <xdr:nvSpPr>
            <xdr:cNvPr id="27683" name="Választógomb 53" hidden="1">
              <a:extLst>
                <a:ext uri="{63B3BB69-23CF-44E3-9099-C40C66FF867C}">
                  <a14:compatExt spid="_x0000_s27683"/>
                </a:ext>
                <a:ext uri="{FF2B5EF4-FFF2-40B4-BE49-F238E27FC236}">
                  <a16:creationId xmlns:a16="http://schemas.microsoft.com/office/drawing/2014/main" id="{00000000-0008-0000-0100-00002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9</xdr:row>
          <xdr:rowOff>171450</xdr:rowOff>
        </xdr:from>
        <xdr:to>
          <xdr:col>9</xdr:col>
          <xdr:colOff>295275</xdr:colOff>
          <xdr:row>11</xdr:row>
          <xdr:rowOff>47625</xdr:rowOff>
        </xdr:to>
        <xdr:sp macro="" textlink="">
          <xdr:nvSpPr>
            <xdr:cNvPr id="27684" name="Választógomb 55" hidden="1">
              <a:extLst>
                <a:ext uri="{63B3BB69-23CF-44E3-9099-C40C66FF867C}">
                  <a14:compatExt spid="_x0000_s27684"/>
                </a:ext>
                <a:ext uri="{FF2B5EF4-FFF2-40B4-BE49-F238E27FC236}">
                  <a16:creationId xmlns:a16="http://schemas.microsoft.com/office/drawing/2014/main" id="{00000000-0008-0000-0100-000024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10</xdr:row>
          <xdr:rowOff>161925</xdr:rowOff>
        </xdr:from>
        <xdr:to>
          <xdr:col>9</xdr:col>
          <xdr:colOff>295275</xdr:colOff>
          <xdr:row>12</xdr:row>
          <xdr:rowOff>38100</xdr:rowOff>
        </xdr:to>
        <xdr:sp macro="" textlink="">
          <xdr:nvSpPr>
            <xdr:cNvPr id="27685" name="Választógomb 56" hidden="1">
              <a:extLst>
                <a:ext uri="{63B3BB69-23CF-44E3-9099-C40C66FF867C}">
                  <a14:compatExt spid="_x0000_s27685"/>
                </a:ext>
                <a:ext uri="{FF2B5EF4-FFF2-40B4-BE49-F238E27FC236}">
                  <a16:creationId xmlns:a16="http://schemas.microsoft.com/office/drawing/2014/main" id="{00000000-0008-0000-0100-000025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11</xdr:row>
          <xdr:rowOff>161925</xdr:rowOff>
        </xdr:from>
        <xdr:to>
          <xdr:col>9</xdr:col>
          <xdr:colOff>295275</xdr:colOff>
          <xdr:row>13</xdr:row>
          <xdr:rowOff>38100</xdr:rowOff>
        </xdr:to>
        <xdr:sp macro="" textlink="">
          <xdr:nvSpPr>
            <xdr:cNvPr id="27686" name="Választógomb 57" hidden="1">
              <a:extLst>
                <a:ext uri="{63B3BB69-23CF-44E3-9099-C40C66FF867C}">
                  <a14:compatExt spid="_x0000_s27686"/>
                </a:ext>
                <a:ext uri="{FF2B5EF4-FFF2-40B4-BE49-F238E27FC236}">
                  <a16:creationId xmlns:a16="http://schemas.microsoft.com/office/drawing/2014/main" id="{00000000-0008-0000-0100-000026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12</xdr:row>
          <xdr:rowOff>161925</xdr:rowOff>
        </xdr:from>
        <xdr:to>
          <xdr:col>9</xdr:col>
          <xdr:colOff>304800</xdr:colOff>
          <xdr:row>14</xdr:row>
          <xdr:rowOff>38100</xdr:rowOff>
        </xdr:to>
        <xdr:sp macro="" textlink="">
          <xdr:nvSpPr>
            <xdr:cNvPr id="27687" name="Választógomb 58" hidden="1">
              <a:extLst>
                <a:ext uri="{63B3BB69-23CF-44E3-9099-C40C66FF867C}">
                  <a14:compatExt spid="_x0000_s27687"/>
                </a:ext>
                <a:ext uri="{FF2B5EF4-FFF2-40B4-BE49-F238E27FC236}">
                  <a16:creationId xmlns:a16="http://schemas.microsoft.com/office/drawing/2014/main" id="{00000000-0008-0000-0100-000027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13</xdr:row>
          <xdr:rowOff>161925</xdr:rowOff>
        </xdr:from>
        <xdr:to>
          <xdr:col>9</xdr:col>
          <xdr:colOff>304800</xdr:colOff>
          <xdr:row>15</xdr:row>
          <xdr:rowOff>38100</xdr:rowOff>
        </xdr:to>
        <xdr:sp macro="" textlink="">
          <xdr:nvSpPr>
            <xdr:cNvPr id="27688" name="Választógomb 59" hidden="1">
              <a:extLst>
                <a:ext uri="{63B3BB69-23CF-44E3-9099-C40C66FF867C}">
                  <a14:compatExt spid="_x0000_s27688"/>
                </a:ext>
                <a:ext uri="{FF2B5EF4-FFF2-40B4-BE49-F238E27FC236}">
                  <a16:creationId xmlns:a16="http://schemas.microsoft.com/office/drawing/2014/main" id="{00000000-0008-0000-0100-000028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14</xdr:row>
          <xdr:rowOff>171450</xdr:rowOff>
        </xdr:from>
        <xdr:to>
          <xdr:col>9</xdr:col>
          <xdr:colOff>304800</xdr:colOff>
          <xdr:row>16</xdr:row>
          <xdr:rowOff>47625</xdr:rowOff>
        </xdr:to>
        <xdr:sp macro="" textlink="">
          <xdr:nvSpPr>
            <xdr:cNvPr id="27689" name="Választógomb 60" hidden="1">
              <a:extLst>
                <a:ext uri="{63B3BB69-23CF-44E3-9099-C40C66FF867C}">
                  <a14:compatExt spid="_x0000_s27689"/>
                </a:ext>
                <a:ext uri="{FF2B5EF4-FFF2-40B4-BE49-F238E27FC236}">
                  <a16:creationId xmlns:a16="http://schemas.microsoft.com/office/drawing/2014/main" id="{00000000-0008-0000-0100-000029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9</xdr:row>
          <xdr:rowOff>190500</xdr:rowOff>
        </xdr:from>
        <xdr:to>
          <xdr:col>14</xdr:col>
          <xdr:colOff>47625</xdr:colOff>
          <xdr:row>10</xdr:row>
          <xdr:rowOff>200025</xdr:rowOff>
        </xdr:to>
        <xdr:sp macro="" textlink="">
          <xdr:nvSpPr>
            <xdr:cNvPr id="27690" name="Választógomb 64" hidden="1">
              <a:extLst>
                <a:ext uri="{63B3BB69-23CF-44E3-9099-C40C66FF867C}">
                  <a14:compatExt spid="_x0000_s27690"/>
                </a:ext>
                <a:ext uri="{FF2B5EF4-FFF2-40B4-BE49-F238E27FC236}">
                  <a16:creationId xmlns:a16="http://schemas.microsoft.com/office/drawing/2014/main" id="{00000000-0008-0000-0100-00002A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10</xdr:row>
          <xdr:rowOff>200025</xdr:rowOff>
        </xdr:from>
        <xdr:to>
          <xdr:col>14</xdr:col>
          <xdr:colOff>57150</xdr:colOff>
          <xdr:row>12</xdr:row>
          <xdr:rowOff>0</xdr:rowOff>
        </xdr:to>
        <xdr:sp macro="" textlink="">
          <xdr:nvSpPr>
            <xdr:cNvPr id="27691" name="Választógomb 65" hidden="1">
              <a:extLst>
                <a:ext uri="{63B3BB69-23CF-44E3-9099-C40C66FF867C}">
                  <a14:compatExt spid="_x0000_s27691"/>
                </a:ext>
                <a:ext uri="{FF2B5EF4-FFF2-40B4-BE49-F238E27FC236}">
                  <a16:creationId xmlns:a16="http://schemas.microsoft.com/office/drawing/2014/main" id="{00000000-0008-0000-0100-00002B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11</xdr:row>
          <xdr:rowOff>209550</xdr:rowOff>
        </xdr:from>
        <xdr:to>
          <xdr:col>14</xdr:col>
          <xdr:colOff>57150</xdr:colOff>
          <xdr:row>13</xdr:row>
          <xdr:rowOff>9525</xdr:rowOff>
        </xdr:to>
        <xdr:sp macro="" textlink="">
          <xdr:nvSpPr>
            <xdr:cNvPr id="27692" name="Választógomb 66" hidden="1">
              <a:extLst>
                <a:ext uri="{63B3BB69-23CF-44E3-9099-C40C66FF867C}">
                  <a14:compatExt spid="_x0000_s27692"/>
                </a:ext>
                <a:ext uri="{FF2B5EF4-FFF2-40B4-BE49-F238E27FC236}">
                  <a16:creationId xmlns:a16="http://schemas.microsoft.com/office/drawing/2014/main" id="{00000000-0008-0000-0100-00002C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12</xdr:row>
          <xdr:rowOff>200025</xdr:rowOff>
        </xdr:from>
        <xdr:to>
          <xdr:col>14</xdr:col>
          <xdr:colOff>57150</xdr:colOff>
          <xdr:row>14</xdr:row>
          <xdr:rowOff>9525</xdr:rowOff>
        </xdr:to>
        <xdr:sp macro="" textlink="">
          <xdr:nvSpPr>
            <xdr:cNvPr id="27693" name="Választógomb 67" hidden="1">
              <a:extLst>
                <a:ext uri="{63B3BB69-23CF-44E3-9099-C40C66FF867C}">
                  <a14:compatExt spid="_x0000_s27693"/>
                </a:ext>
                <a:ext uri="{FF2B5EF4-FFF2-40B4-BE49-F238E27FC236}">
                  <a16:creationId xmlns:a16="http://schemas.microsoft.com/office/drawing/2014/main" id="{00000000-0008-0000-0100-00002D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14</xdr:row>
          <xdr:rowOff>0</xdr:rowOff>
        </xdr:from>
        <xdr:to>
          <xdr:col>14</xdr:col>
          <xdr:colOff>57150</xdr:colOff>
          <xdr:row>15</xdr:row>
          <xdr:rowOff>9525</xdr:rowOff>
        </xdr:to>
        <xdr:sp macro="" textlink="">
          <xdr:nvSpPr>
            <xdr:cNvPr id="27694" name="Választógomb 68" hidden="1">
              <a:extLst>
                <a:ext uri="{63B3BB69-23CF-44E3-9099-C40C66FF867C}">
                  <a14:compatExt spid="_x0000_s27694"/>
                </a:ext>
                <a:ext uri="{FF2B5EF4-FFF2-40B4-BE49-F238E27FC236}">
                  <a16:creationId xmlns:a16="http://schemas.microsoft.com/office/drawing/2014/main" id="{00000000-0008-0000-0100-00002E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15</xdr:row>
          <xdr:rowOff>9525</xdr:rowOff>
        </xdr:from>
        <xdr:to>
          <xdr:col>14</xdr:col>
          <xdr:colOff>57150</xdr:colOff>
          <xdr:row>16</xdr:row>
          <xdr:rowOff>19050</xdr:rowOff>
        </xdr:to>
        <xdr:sp macro="" textlink="">
          <xdr:nvSpPr>
            <xdr:cNvPr id="27695" name="Választógomb 69" hidden="1">
              <a:extLst>
                <a:ext uri="{63B3BB69-23CF-44E3-9099-C40C66FF867C}">
                  <a14:compatExt spid="_x0000_s27695"/>
                </a:ext>
                <a:ext uri="{FF2B5EF4-FFF2-40B4-BE49-F238E27FC236}">
                  <a16:creationId xmlns:a16="http://schemas.microsoft.com/office/drawing/2014/main" id="{00000000-0008-0000-0100-00002F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10</xdr:row>
          <xdr:rowOff>9525</xdr:rowOff>
        </xdr:from>
        <xdr:to>
          <xdr:col>16</xdr:col>
          <xdr:colOff>266700</xdr:colOff>
          <xdr:row>11</xdr:row>
          <xdr:rowOff>9525</xdr:rowOff>
        </xdr:to>
        <xdr:sp macro="" textlink="">
          <xdr:nvSpPr>
            <xdr:cNvPr id="27696" name="Választógomb 71" hidden="1">
              <a:extLst>
                <a:ext uri="{63B3BB69-23CF-44E3-9099-C40C66FF867C}">
                  <a14:compatExt spid="_x0000_s27696"/>
                </a:ext>
                <a:ext uri="{FF2B5EF4-FFF2-40B4-BE49-F238E27FC236}">
                  <a16:creationId xmlns:a16="http://schemas.microsoft.com/office/drawing/2014/main" id="{00000000-0008-0000-0100-000030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11</xdr:row>
          <xdr:rowOff>0</xdr:rowOff>
        </xdr:from>
        <xdr:to>
          <xdr:col>16</xdr:col>
          <xdr:colOff>257175</xdr:colOff>
          <xdr:row>12</xdr:row>
          <xdr:rowOff>9525</xdr:rowOff>
        </xdr:to>
        <xdr:sp macro="" textlink="">
          <xdr:nvSpPr>
            <xdr:cNvPr id="27697" name="Választógomb 75" hidden="1">
              <a:extLst>
                <a:ext uri="{63B3BB69-23CF-44E3-9099-C40C66FF867C}">
                  <a14:compatExt spid="_x0000_s27697"/>
                </a:ext>
                <a:ext uri="{FF2B5EF4-FFF2-40B4-BE49-F238E27FC236}">
                  <a16:creationId xmlns:a16="http://schemas.microsoft.com/office/drawing/2014/main" id="{00000000-0008-0000-0100-00003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11</xdr:row>
          <xdr:rowOff>200025</xdr:rowOff>
        </xdr:from>
        <xdr:to>
          <xdr:col>16</xdr:col>
          <xdr:colOff>247650</xdr:colOff>
          <xdr:row>13</xdr:row>
          <xdr:rowOff>0</xdr:rowOff>
        </xdr:to>
        <xdr:sp macro="" textlink="">
          <xdr:nvSpPr>
            <xdr:cNvPr id="27698" name="Választógomb 76" hidden="1">
              <a:extLst>
                <a:ext uri="{63B3BB69-23CF-44E3-9099-C40C66FF867C}">
                  <a14:compatExt spid="_x0000_s27698"/>
                </a:ext>
                <a:ext uri="{FF2B5EF4-FFF2-40B4-BE49-F238E27FC236}">
                  <a16:creationId xmlns:a16="http://schemas.microsoft.com/office/drawing/2014/main" id="{00000000-0008-0000-0100-00003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56</xdr:row>
          <xdr:rowOff>0</xdr:rowOff>
        </xdr:from>
        <xdr:to>
          <xdr:col>8</xdr:col>
          <xdr:colOff>552450</xdr:colOff>
          <xdr:row>59</xdr:row>
          <xdr:rowOff>76200</xdr:rowOff>
        </xdr:to>
        <xdr:sp macro="" textlink="">
          <xdr:nvSpPr>
            <xdr:cNvPr id="27699" name="Csoportpanel 82" hidden="1">
              <a:extLst>
                <a:ext uri="{63B3BB69-23CF-44E3-9099-C40C66FF867C}">
                  <a14:compatExt spid="_x0000_s27699"/>
                </a:ext>
                <a:ext uri="{FF2B5EF4-FFF2-40B4-BE49-F238E27FC236}">
                  <a16:creationId xmlns:a16="http://schemas.microsoft.com/office/drawing/2014/main" id="{00000000-0008-0000-0100-00003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8</xdr:row>
          <xdr:rowOff>200025</xdr:rowOff>
        </xdr:from>
        <xdr:to>
          <xdr:col>17</xdr:col>
          <xdr:colOff>9525</xdr:colOff>
          <xdr:row>25</xdr:row>
          <xdr:rowOff>0</xdr:rowOff>
        </xdr:to>
        <xdr:sp macro="" textlink="">
          <xdr:nvSpPr>
            <xdr:cNvPr id="27700" name="Csoportpanel 91" hidden="1">
              <a:extLst>
                <a:ext uri="{63B3BB69-23CF-44E3-9099-C40C66FF867C}">
                  <a14:compatExt spid="_x0000_s27700"/>
                </a:ext>
                <a:ext uri="{FF2B5EF4-FFF2-40B4-BE49-F238E27FC236}">
                  <a16:creationId xmlns:a16="http://schemas.microsoft.com/office/drawing/2014/main" id="{00000000-0008-0000-0100-000034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15</xdr:row>
          <xdr:rowOff>171450</xdr:rowOff>
        </xdr:from>
        <xdr:to>
          <xdr:col>9</xdr:col>
          <xdr:colOff>304800</xdr:colOff>
          <xdr:row>17</xdr:row>
          <xdr:rowOff>47625</xdr:rowOff>
        </xdr:to>
        <xdr:sp macro="" textlink="">
          <xdr:nvSpPr>
            <xdr:cNvPr id="27701" name="Választógomb 60" hidden="1">
              <a:extLst>
                <a:ext uri="{63B3BB69-23CF-44E3-9099-C40C66FF867C}">
                  <a14:compatExt spid="_x0000_s27701"/>
                </a:ext>
                <a:ext uri="{FF2B5EF4-FFF2-40B4-BE49-F238E27FC236}">
                  <a16:creationId xmlns:a16="http://schemas.microsoft.com/office/drawing/2014/main" id="{00000000-0008-0000-0100-000035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47626</xdr:colOff>
      <xdr:row>52</xdr:row>
      <xdr:rowOff>152400</xdr:rowOff>
    </xdr:from>
    <xdr:to>
      <xdr:col>1</xdr:col>
      <xdr:colOff>436790</xdr:colOff>
      <xdr:row>53</xdr:row>
      <xdr:rowOff>352425</xdr:rowOff>
    </xdr:to>
    <xdr:pic>
      <xdr:nvPicPr>
        <xdr:cNvPr id="64" name="Kép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6" y="12049125"/>
          <a:ext cx="389164" cy="37147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0</xdr:rowOff>
        </xdr:from>
        <xdr:to>
          <xdr:col>10</xdr:col>
          <xdr:colOff>0</xdr:colOff>
          <xdr:row>25</xdr:row>
          <xdr:rowOff>0</xdr:rowOff>
        </xdr:to>
        <xdr:sp macro="" textlink="">
          <xdr:nvSpPr>
            <xdr:cNvPr id="27702" name="Group Box 54" hidden="1">
              <a:extLst>
                <a:ext uri="{63B3BB69-23CF-44E3-9099-C40C66FF867C}">
                  <a14:compatExt spid="_x0000_s27702"/>
                </a:ext>
                <a:ext uri="{FF2B5EF4-FFF2-40B4-BE49-F238E27FC236}">
                  <a16:creationId xmlns:a16="http://schemas.microsoft.com/office/drawing/2014/main" id="{00000000-0008-0000-0100-000036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676275</xdr:colOff>
          <xdr:row>3</xdr:row>
          <xdr:rowOff>38100</xdr:rowOff>
        </xdr:from>
        <xdr:to>
          <xdr:col>5</xdr:col>
          <xdr:colOff>466725</xdr:colOff>
          <xdr:row>4</xdr:row>
          <xdr:rowOff>9525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Január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676275</xdr:colOff>
          <xdr:row>4</xdr:row>
          <xdr:rowOff>28575</xdr:rowOff>
        </xdr:from>
        <xdr:to>
          <xdr:col>5</xdr:col>
          <xdr:colOff>504825</xdr:colOff>
          <xdr:row>5</xdr:row>
          <xdr:rowOff>38100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Február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676275</xdr:colOff>
          <xdr:row>5</xdr:row>
          <xdr:rowOff>85725</xdr:rowOff>
        </xdr:from>
        <xdr:to>
          <xdr:col>5</xdr:col>
          <xdr:colOff>533400</xdr:colOff>
          <xdr:row>6</xdr:row>
          <xdr:rowOff>95250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Március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685800</xdr:colOff>
          <xdr:row>6</xdr:row>
          <xdr:rowOff>142875</xdr:rowOff>
        </xdr:from>
        <xdr:to>
          <xdr:col>5</xdr:col>
          <xdr:colOff>476250</xdr:colOff>
          <xdr:row>7</xdr:row>
          <xdr:rowOff>152400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Április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676275</xdr:colOff>
          <xdr:row>7</xdr:row>
          <xdr:rowOff>200025</xdr:rowOff>
        </xdr:from>
        <xdr:to>
          <xdr:col>5</xdr:col>
          <xdr:colOff>504825</xdr:colOff>
          <xdr:row>9</xdr:row>
          <xdr:rowOff>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2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Május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676275</xdr:colOff>
          <xdr:row>9</xdr:row>
          <xdr:rowOff>47625</xdr:rowOff>
        </xdr:from>
        <xdr:to>
          <xdr:col>5</xdr:col>
          <xdr:colOff>533400</xdr:colOff>
          <xdr:row>10</xdr:row>
          <xdr:rowOff>57150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2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Június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3</xdr:row>
          <xdr:rowOff>38100</xdr:rowOff>
        </xdr:from>
        <xdr:to>
          <xdr:col>7</xdr:col>
          <xdr:colOff>95250</xdr:colOff>
          <xdr:row>4</xdr:row>
          <xdr:rowOff>9525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2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Július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4</xdr:row>
          <xdr:rowOff>28575</xdr:rowOff>
        </xdr:from>
        <xdr:to>
          <xdr:col>7</xdr:col>
          <xdr:colOff>133350</xdr:colOff>
          <xdr:row>5</xdr:row>
          <xdr:rowOff>38100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2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Augusztus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5</xdr:row>
          <xdr:rowOff>76200</xdr:rowOff>
        </xdr:from>
        <xdr:to>
          <xdr:col>7</xdr:col>
          <xdr:colOff>161925</xdr:colOff>
          <xdr:row>6</xdr:row>
          <xdr:rowOff>85725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2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Szeptember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6</xdr:row>
          <xdr:rowOff>142875</xdr:rowOff>
        </xdr:from>
        <xdr:to>
          <xdr:col>7</xdr:col>
          <xdr:colOff>95250</xdr:colOff>
          <xdr:row>7</xdr:row>
          <xdr:rowOff>152400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2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Október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7</xdr:row>
          <xdr:rowOff>209550</xdr:rowOff>
        </xdr:from>
        <xdr:to>
          <xdr:col>7</xdr:col>
          <xdr:colOff>133350</xdr:colOff>
          <xdr:row>9</xdr:row>
          <xdr:rowOff>9525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2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November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9</xdr:row>
          <xdr:rowOff>47625</xdr:rowOff>
        </xdr:from>
        <xdr:to>
          <xdr:col>7</xdr:col>
          <xdr:colOff>161925</xdr:colOff>
          <xdr:row>10</xdr:row>
          <xdr:rowOff>57150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2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December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1</xdr:row>
          <xdr:rowOff>209550</xdr:rowOff>
        </xdr:from>
        <xdr:to>
          <xdr:col>7</xdr:col>
          <xdr:colOff>904875</xdr:colOff>
          <xdr:row>12</xdr:row>
          <xdr:rowOff>19050</xdr:rowOff>
        </xdr:to>
        <xdr:sp macro="" textlink="">
          <xdr:nvSpPr>
            <xdr:cNvPr id="3085" name="Group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2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Béremelés időpontja*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333375</xdr:colOff>
          <xdr:row>31</xdr:row>
          <xdr:rowOff>38100</xdr:rowOff>
        </xdr:from>
        <xdr:to>
          <xdr:col>1</xdr:col>
          <xdr:colOff>885825</xdr:colOff>
          <xdr:row>32</xdr:row>
          <xdr:rowOff>85725</xdr:rowOff>
        </xdr:to>
        <xdr:sp macro="" textlink="">
          <xdr:nvSpPr>
            <xdr:cNvPr id="3179" name="Option Button 107" hidden="1">
              <a:extLst>
                <a:ext uri="{63B3BB69-23CF-44E3-9099-C40C66FF867C}">
                  <a14:compatExt spid="_x0000_s3179"/>
                </a:ext>
                <a:ext uri="{FF2B5EF4-FFF2-40B4-BE49-F238E27FC236}">
                  <a16:creationId xmlns:a16="http://schemas.microsoft.com/office/drawing/2014/main" id="{00000000-0008-0000-0200-00006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Igen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1066800</xdr:colOff>
          <xdr:row>31</xdr:row>
          <xdr:rowOff>38100</xdr:rowOff>
        </xdr:from>
        <xdr:to>
          <xdr:col>3</xdr:col>
          <xdr:colOff>695325</xdr:colOff>
          <xdr:row>32</xdr:row>
          <xdr:rowOff>85725</xdr:rowOff>
        </xdr:to>
        <xdr:sp macro="" textlink="">
          <xdr:nvSpPr>
            <xdr:cNvPr id="3180" name="Option Button 108" hidden="1">
              <a:extLst>
                <a:ext uri="{63B3BB69-23CF-44E3-9099-C40C66FF867C}">
                  <a14:compatExt spid="_x0000_s3180"/>
                </a:ext>
                <a:ext uri="{FF2B5EF4-FFF2-40B4-BE49-F238E27FC236}">
                  <a16:creationId xmlns:a16="http://schemas.microsoft.com/office/drawing/2014/main" id="{00000000-0008-0000-0200-00006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Nem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30</xdr:row>
          <xdr:rowOff>161925</xdr:rowOff>
        </xdr:from>
        <xdr:to>
          <xdr:col>8</xdr:col>
          <xdr:colOff>0</xdr:colOff>
          <xdr:row>32</xdr:row>
          <xdr:rowOff>104775</xdr:rowOff>
        </xdr:to>
        <xdr:sp macro="" textlink="">
          <xdr:nvSpPr>
            <xdr:cNvPr id="3181" name="Group Box 109" hidden="1">
              <a:extLst>
                <a:ext uri="{63B3BB69-23CF-44E3-9099-C40C66FF867C}">
                  <a14:compatExt spid="_x0000_s3181"/>
                </a:ext>
                <a:ext uri="{FF2B5EF4-FFF2-40B4-BE49-F238E27FC236}">
                  <a16:creationId xmlns:a16="http://schemas.microsoft.com/office/drawing/2014/main" id="{00000000-0008-0000-0200-00006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Fizetnek műszakpótlékot?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333375</xdr:colOff>
          <xdr:row>46</xdr:row>
          <xdr:rowOff>38100</xdr:rowOff>
        </xdr:from>
        <xdr:to>
          <xdr:col>1</xdr:col>
          <xdr:colOff>885825</xdr:colOff>
          <xdr:row>47</xdr:row>
          <xdr:rowOff>85725</xdr:rowOff>
        </xdr:to>
        <xdr:sp macro="" textlink="">
          <xdr:nvSpPr>
            <xdr:cNvPr id="3188" name="Option Button 116" hidden="1">
              <a:extLst>
                <a:ext uri="{63B3BB69-23CF-44E3-9099-C40C66FF867C}">
                  <a14:compatExt spid="_x0000_s3188"/>
                </a:ext>
                <a:ext uri="{FF2B5EF4-FFF2-40B4-BE49-F238E27FC236}">
                  <a16:creationId xmlns:a16="http://schemas.microsoft.com/office/drawing/2014/main" id="{00000000-0008-0000-0200-00007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Igen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1066800</xdr:colOff>
          <xdr:row>46</xdr:row>
          <xdr:rowOff>38100</xdr:rowOff>
        </xdr:from>
        <xdr:to>
          <xdr:col>2</xdr:col>
          <xdr:colOff>238125</xdr:colOff>
          <xdr:row>47</xdr:row>
          <xdr:rowOff>85725</xdr:rowOff>
        </xdr:to>
        <xdr:sp macro="" textlink="">
          <xdr:nvSpPr>
            <xdr:cNvPr id="3189" name="Option Button 117" hidden="1">
              <a:extLst>
                <a:ext uri="{63B3BB69-23CF-44E3-9099-C40C66FF867C}">
                  <a14:compatExt spid="_x0000_s3189"/>
                </a:ext>
                <a:ext uri="{FF2B5EF4-FFF2-40B4-BE49-F238E27FC236}">
                  <a16:creationId xmlns:a16="http://schemas.microsoft.com/office/drawing/2014/main" id="{00000000-0008-0000-0200-00007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Nem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45</xdr:row>
          <xdr:rowOff>161925</xdr:rowOff>
        </xdr:from>
        <xdr:to>
          <xdr:col>7</xdr:col>
          <xdr:colOff>904875</xdr:colOff>
          <xdr:row>47</xdr:row>
          <xdr:rowOff>104775</xdr:rowOff>
        </xdr:to>
        <xdr:sp macro="" textlink="">
          <xdr:nvSpPr>
            <xdr:cNvPr id="3190" name="Group Box 118" hidden="1">
              <a:extLst>
                <a:ext uri="{63B3BB69-23CF-44E3-9099-C40C66FF867C}">
                  <a14:compatExt spid="_x0000_s3190"/>
                </a:ext>
                <a:ext uri="{FF2B5EF4-FFF2-40B4-BE49-F238E27FC236}">
                  <a16:creationId xmlns:a16="http://schemas.microsoft.com/office/drawing/2014/main" id="{00000000-0008-0000-0200-00007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Fizetnek készenléti díjat?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245153</xdr:colOff>
      <xdr:row>2</xdr:row>
      <xdr:rowOff>168323</xdr:rowOff>
    </xdr:from>
    <xdr:to>
      <xdr:col>3</xdr:col>
      <xdr:colOff>476250</xdr:colOff>
      <xdr:row>5</xdr:row>
      <xdr:rowOff>95250</xdr:rowOff>
    </xdr:to>
    <xdr:sp macro="" textlink="">
      <xdr:nvSpPr>
        <xdr:cNvPr id="2" name="Téglalap feliratnak 16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797728" y="844598"/>
          <a:ext cx="1545547" cy="955627"/>
        </a:xfrm>
        <a:prstGeom prst="wedgeRectCallout">
          <a:avLst>
            <a:gd name="adj1" fmla="val -75207"/>
            <a:gd name="adj2" fmla="val -77096"/>
          </a:avLst>
        </a:prstGeom>
        <a:solidFill>
          <a:schemeClr val="bg1">
            <a:lumMod val="95000"/>
          </a:schemeClr>
        </a:solidFill>
        <a:ln w="9525">
          <a:solidFill>
            <a:schemeClr val="tx2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lIns="72000" tIns="36000" rIns="36000" bIns="36000" rtlCol="0" anchor="ctr" anchorCtr="0"/>
        <a:lstStyle/>
        <a:p>
          <a:r>
            <a:rPr lang="hu-HU" sz="900" i="1" u="sng">
              <a:solidFill>
                <a:sysClr val="windowText" lastClr="000000"/>
              </a:solidFill>
              <a:latin typeface="Arial Narrow" panose="020B0606020202030204" pitchFamily="34" charset="0"/>
              <a:ea typeface="Open Sans" panose="020B0606030504020204" pitchFamily="34" charset="0"/>
              <a:cs typeface="Open Sans" panose="020B0606030504020204" pitchFamily="34" charset="0"/>
            </a:rPr>
            <a:t>Elsőszámú</a:t>
          </a:r>
          <a:r>
            <a:rPr lang="hu-HU" sz="900" i="1" u="sng" baseline="0">
              <a:solidFill>
                <a:sysClr val="windowText" lastClr="000000"/>
              </a:solidFill>
              <a:latin typeface="Arial Narrow" panose="020B0606020202030204" pitchFamily="34" charset="0"/>
              <a:ea typeface="Open Sans" panose="020B0606030504020204" pitchFamily="34" charset="0"/>
              <a:cs typeface="Open Sans" panose="020B0606030504020204" pitchFamily="34" charset="0"/>
            </a:rPr>
            <a:t> vezető</a:t>
          </a:r>
          <a:endParaRPr lang="hu-HU" sz="900">
            <a:solidFill>
              <a:sysClr val="windowText" lastClr="000000"/>
            </a:solidFill>
            <a:latin typeface="Arial Narrow" panose="020B060602020203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  <a:p>
          <a:r>
            <a:rPr lang="hu-HU" sz="900" i="1">
              <a:solidFill>
                <a:sysClr val="windowText" lastClr="000000"/>
              </a:solidFill>
              <a:latin typeface="Arial Narrow" panose="020B0606020202030204" pitchFamily="34" charset="0"/>
              <a:ea typeface="Open Sans" panose="020B0606030504020204" pitchFamily="34" charset="0"/>
              <a:cs typeface="Open Sans" panose="020B0606030504020204" pitchFamily="34" charset="0"/>
            </a:rPr>
            <a:t>Határozza meg az első számú vezető besorolási szintjét a cég nagyságrendjének és komplexitásának figyelembevételével. </a:t>
          </a:r>
        </a:p>
      </xdr:txBody>
    </xdr:sp>
    <xdr:clientData/>
  </xdr:twoCellAnchor>
  <xdr:twoCellAnchor>
    <xdr:from>
      <xdr:col>4</xdr:col>
      <xdr:colOff>476249</xdr:colOff>
      <xdr:row>2</xdr:row>
      <xdr:rowOff>190501</xdr:rowOff>
    </xdr:from>
    <xdr:to>
      <xdr:col>6</xdr:col>
      <xdr:colOff>1885950</xdr:colOff>
      <xdr:row>5</xdr:row>
      <xdr:rowOff>76201</xdr:rowOff>
    </xdr:to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4657724" y="866776"/>
          <a:ext cx="6181726" cy="91440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lvl="2"/>
          <a:r>
            <a:rPr lang="hu-HU" sz="1100" b="0" i="0" baseline="0">
              <a:solidFill>
                <a:schemeClr val="tx2">
                  <a:lumMod val="75000"/>
                </a:schemeClr>
              </a:solidFill>
              <a:latin typeface="Arial Narrow" panose="020B0606020202030204" pitchFamily="34" charset="0"/>
              <a:ea typeface="Open Sans" panose="020B0606030504020204" pitchFamily="34" charset="0"/>
              <a:cs typeface="Open Sans" panose="020B0606030504020204" pitchFamily="34" charset="0"/>
            </a:rPr>
            <a:t>A munkaköri besorolás biztosítja a felmérésben résztvevő cégek azonos szintű munkaköreinek az összehasonlíthatóságát.</a:t>
          </a:r>
        </a:p>
        <a:p>
          <a:pPr lvl="2"/>
          <a:endParaRPr lang="hu-HU" sz="700" b="0" i="0" baseline="0">
            <a:solidFill>
              <a:schemeClr val="tx2">
                <a:lumMod val="75000"/>
              </a:schemeClr>
            </a:solidFill>
            <a:latin typeface="Arial Narrow" panose="020B060602020203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  <a:p>
          <a:pPr lvl="2"/>
          <a:r>
            <a:rPr lang="hu-HU" sz="1100" b="0" i="0" baseline="0">
              <a:solidFill>
                <a:schemeClr val="tx2">
                  <a:lumMod val="75000"/>
                </a:schemeClr>
              </a:solidFill>
              <a:latin typeface="Arial Narrow" panose="020B0606020202030204" pitchFamily="34" charset="0"/>
              <a:ea typeface="Open Sans" panose="020B0606030504020204" pitchFamily="34" charset="0"/>
              <a:cs typeface="Open Sans" panose="020B0606030504020204" pitchFamily="34" charset="0"/>
            </a:rPr>
            <a:t>Határozza meg a besorolási szintet a munkaköri követelmények figyelembevételével (</a:t>
          </a:r>
          <a:r>
            <a:rPr lang="hu-HU" sz="1100" b="0" i="0" u="sng" baseline="0">
              <a:solidFill>
                <a:schemeClr val="tx2">
                  <a:lumMod val="75000"/>
                </a:schemeClr>
              </a:solidFill>
              <a:latin typeface="Arial Narrow" panose="020B0606020202030204" pitchFamily="34" charset="0"/>
              <a:ea typeface="Open Sans" panose="020B0606030504020204" pitchFamily="34" charset="0"/>
              <a:cs typeface="Open Sans" panose="020B0606030504020204" pitchFamily="34" charset="0"/>
            </a:rPr>
            <a:t>ne</a:t>
          </a:r>
          <a:r>
            <a:rPr lang="hu-HU" sz="1100" b="0" i="0" baseline="0">
              <a:solidFill>
                <a:schemeClr val="tx2">
                  <a:lumMod val="75000"/>
                </a:schemeClr>
              </a:solidFill>
              <a:latin typeface="Arial Narrow" panose="020B0606020202030204" pitchFamily="34" charset="0"/>
              <a:ea typeface="Open Sans" panose="020B0606030504020204" pitchFamily="34" charset="0"/>
              <a:cs typeface="Open Sans" panose="020B0606030504020204" pitchFamily="34" charset="0"/>
            </a:rPr>
            <a:t> a munkakör betöltő személy kompetenciái alapján).</a:t>
          </a:r>
          <a:endParaRPr lang="hu-HU" sz="1100" b="0" i="0">
            <a:solidFill>
              <a:schemeClr val="tx2">
                <a:lumMod val="75000"/>
              </a:schemeClr>
            </a:solidFill>
            <a:latin typeface="Arial Narrow" panose="020B060602020203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xdr:txBody>
    </xdr:sp>
    <xdr:clientData/>
  </xdr:twoCellAnchor>
  <xdr:twoCellAnchor>
    <xdr:from>
      <xdr:col>1</xdr:col>
      <xdr:colOff>664253</xdr:colOff>
      <xdr:row>10</xdr:row>
      <xdr:rowOff>320723</xdr:rowOff>
    </xdr:from>
    <xdr:to>
      <xdr:col>2</xdr:col>
      <xdr:colOff>847725</xdr:colOff>
      <xdr:row>14</xdr:row>
      <xdr:rowOff>228600</xdr:rowOff>
    </xdr:to>
    <xdr:sp macro="" textlink="">
      <xdr:nvSpPr>
        <xdr:cNvPr id="4" name="Téglalap feliratnak 16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902378" y="3740198"/>
          <a:ext cx="1497922" cy="1279477"/>
        </a:xfrm>
        <a:prstGeom prst="wedgeRectCallout">
          <a:avLst>
            <a:gd name="adj1" fmla="val 56746"/>
            <a:gd name="adj2" fmla="val -89069"/>
          </a:avLst>
        </a:prstGeom>
        <a:solidFill>
          <a:schemeClr val="bg1">
            <a:lumMod val="95000"/>
          </a:schemeClr>
        </a:solidFill>
        <a:ln w="9525">
          <a:solidFill>
            <a:schemeClr val="tx2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lIns="72000" tIns="36000" rIns="36000" bIns="36000" rtlCol="0" anchor="ctr" anchorCtr="0"/>
        <a:lstStyle/>
        <a:p>
          <a:r>
            <a:rPr lang="hu-HU" sz="900" i="1" u="sng">
              <a:solidFill>
                <a:sysClr val="windowText" lastClr="000000"/>
              </a:solidFill>
              <a:latin typeface="Arial Narrow" panose="020B0606020202030204" pitchFamily="34" charset="0"/>
              <a:ea typeface="Open Sans" panose="020B0606030504020204" pitchFamily="34" charset="0"/>
              <a:cs typeface="Open Sans" panose="020B0606030504020204" pitchFamily="34" charset="0"/>
            </a:rPr>
            <a:t>Felsővezetői munkakörök</a:t>
          </a:r>
          <a:endParaRPr lang="hu-HU" sz="900">
            <a:solidFill>
              <a:sysClr val="windowText" lastClr="000000"/>
            </a:solidFill>
            <a:latin typeface="Arial Narrow" panose="020B060602020203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  <a:p>
          <a:r>
            <a:rPr lang="hu-HU" sz="900" i="1">
              <a:solidFill>
                <a:sysClr val="windowText" lastClr="000000"/>
              </a:solidFill>
              <a:latin typeface="Arial Narrow" panose="020B0606020202030204" pitchFamily="34" charset="0"/>
              <a:ea typeface="Open Sans" panose="020B0606030504020204" pitchFamily="34" charset="0"/>
              <a:cs typeface="Open Sans" panose="020B0606030504020204" pitchFamily="34" charset="0"/>
            </a:rPr>
            <a:t>A felsővezetői munkaköröket helyezze el az első számú vezető és a diplomás munkakörök</a:t>
          </a:r>
          <a:r>
            <a:rPr lang="hu-HU" sz="900" i="1" baseline="0">
              <a:solidFill>
                <a:sysClr val="windowText" lastClr="000000"/>
              </a:solidFill>
              <a:latin typeface="Arial Narrow" panose="020B0606020202030204" pitchFamily="34" charset="0"/>
              <a:ea typeface="Open Sans" panose="020B0606030504020204" pitchFamily="34" charset="0"/>
              <a:cs typeface="Open Sans" panose="020B0606030504020204" pitchFamily="34" charset="0"/>
            </a:rPr>
            <a:t> között  a szükséges tudás, tapasztalat és a munkakör összetettségének figyelembevételével.</a:t>
          </a:r>
          <a:endParaRPr lang="hu-HU" sz="900" i="1">
            <a:solidFill>
              <a:sysClr val="windowText" lastClr="000000"/>
            </a:solidFill>
            <a:latin typeface="Arial Narrow" panose="020B060602020203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xdr:txBody>
    </xdr:sp>
    <xdr:clientData/>
  </xdr:twoCellAnchor>
  <xdr:twoCellAnchor editAs="oneCell">
    <xdr:from>
      <xdr:col>8</xdr:col>
      <xdr:colOff>0</xdr:colOff>
      <xdr:row>4</xdr:row>
      <xdr:rowOff>0</xdr:rowOff>
    </xdr:from>
    <xdr:to>
      <xdr:col>12</xdr:col>
      <xdr:colOff>19050</xdr:colOff>
      <xdr:row>19</xdr:row>
      <xdr:rowOff>19050</xdr:rowOff>
    </xdr:to>
    <xdr:pic>
      <xdr:nvPicPr>
        <xdr:cNvPr id="5" name="Kép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58625" y="1362075"/>
          <a:ext cx="876300" cy="5162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714375</xdr:colOff>
      <xdr:row>3</xdr:row>
      <xdr:rowOff>19049</xdr:rowOff>
    </xdr:from>
    <xdr:to>
      <xdr:col>4</xdr:col>
      <xdr:colOff>1273176</xdr:colOff>
      <xdr:row>4</xdr:row>
      <xdr:rowOff>209550</xdr:rowOff>
    </xdr:to>
    <xdr:pic>
      <xdr:nvPicPr>
        <xdr:cNvPr id="6" name="Kép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95850" y="1038224"/>
          <a:ext cx="558801" cy="53340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áblázat4" displayName="Táblázat4" ref="A6:AA999" totalsRowShown="0" headerRowDxfId="28" dataDxfId="27" headerRowCellStyle="Normál 2 4" dataCellStyle="Normál 2 4">
  <tableColumns count="27">
    <tableColumn id="1" xr3:uid="{00000000-0010-0000-0000-000001000000}" name="jobid" dataDxfId="26" dataCellStyle="Normál 2 4">
      <calculatedColumnFormula>ROW()-6</calculatedColumnFormula>
    </tableColumn>
    <tableColumn id="2" xr3:uid="{00000000-0010-0000-0000-000002000000}" name="jobname" dataDxfId="25" dataCellStyle="Normál 2 4"/>
    <tableColumn id="31" xr3:uid="{00000000-0010-0000-0000-00001F000000}" name="personid" dataDxfId="24" dataCellStyle="Normál 2 4"/>
    <tableColumn id="23" xr3:uid="{DFDB6A7E-A6FE-45C4-90B6-E6B21F51E172}" name="perform" dataDxfId="23" dataCellStyle="Normál 2 4"/>
    <tableColumn id="3" xr3:uid="{00000000-0010-0000-0000-000003000000}" name="nojobholder" dataDxfId="22" dataCellStyle="Normál 2 4"/>
    <tableColumn id="32" xr3:uid="{00000000-0010-0000-0000-000020000000}" name="function" dataDxfId="21" dataCellStyle="Normál 2 4"/>
    <tableColumn id="22" xr3:uid="{ED374D3F-3719-445E-A1B5-5F86F27CAB40}" name="group" dataDxfId="20" dataCellStyle="Normál 2 4"/>
    <tableColumn id="7" xr3:uid="{00000000-0010-0000-0000-000007000000}" name="county" dataDxfId="19" dataCellStyle="Normál 2 4"/>
    <tableColumn id="5" xr3:uid="{00000000-0010-0000-0000-000005000000}" name="sc_level" dataDxfId="18" dataCellStyle="Normál 2 4"/>
    <tableColumn id="20" xr3:uid="{00000000-0010-0000-0000-000014000000}" name="hay_level" dataDxfId="17" dataCellStyle="Normál 2 4"/>
    <tableColumn id="19" xr3:uid="{00000000-0010-0000-0000-000013000000}" name="mercer_level" dataDxfId="16" dataCellStyle="Normál 2 4"/>
    <tableColumn id="6" xr3:uid="{00000000-0010-0000-0000-000006000000}" name="other_level" dataDxfId="15" dataCellStyle="Normál 2 4"/>
    <tableColumn id="10" xr3:uid="{00000000-0010-0000-0000-00000A000000}" name="no_workhours" dataDxfId="14" dataCellStyle="Normál 2 4"/>
    <tableColumn id="8" xr3:uid="{00000000-0010-0000-0000-000008000000}" name="basepay" dataDxfId="13" dataCellStyle="Normál 2 4"/>
    <tableColumn id="14" xr3:uid="{4425CBEB-769F-4B00-B236-9CBA918BAFB0}" name="invoiced_basepay" dataDxfId="12" dataCellStyle="Normál 2 4"/>
    <tableColumn id="9" xr3:uid="{00000000-0010-0000-0000-000009000000}" name="no_month" dataDxfId="11" dataCellStyle="Normál 2 4"/>
    <tableColumn id="4" xr3:uid="{481752A6-8F1F-4E76-814F-B6506C3E072D}" name="shift_allowance" dataDxfId="10" dataCellStyle="Normál 2 4"/>
    <tableColumn id="36" xr3:uid="{00000000-0010-0000-0000-000024000000}" name="otherfix" dataDxfId="9" dataCellStyle="Normál 2 4"/>
    <tableColumn id="21" xr3:uid="{00000000-0010-0000-0000-000015000000}" name="variable_%" dataDxfId="8" dataCellStyle="Normál 2 4"/>
    <tableColumn id="11" xr3:uid="{00000000-0010-0000-0000-00000B000000}" name="variablepay" dataDxfId="7" dataCellStyle="Normál 2 4"/>
    <tableColumn id="12" xr3:uid="{00000000-0010-0000-0000-00000C000000}" name="salescom" dataDxfId="6" dataCellStyle="Normál 2 4"/>
    <tableColumn id="13" xr3:uid="{00000000-0010-0000-0000-00000D000000}" name="cafeteria" dataDxfId="5" dataCellStyle="Normál 2 4"/>
    <tableColumn id="37" xr3:uid="{00000000-0010-0000-0000-000025000000}" name="otherbenefit1" dataDxfId="4" dataCellStyle="Normál 2 4"/>
    <tableColumn id="15" xr3:uid="{00000000-0010-0000-0000-00000F000000}" name="carprice" dataDxfId="3" dataCellStyle="Normál 2 4"/>
    <tableColumn id="16" xr3:uid="{00000000-0010-0000-0000-000010000000}" name="cardeduction" dataDxfId="2" dataCellStyle="Normál 2 4"/>
    <tableColumn id="17" xr3:uid="{00000000-0010-0000-0000-000011000000}" name="carcontribution" dataDxfId="1" dataCellStyle="Normál 2 4"/>
    <tableColumn id="18" xr3:uid="{00000000-0010-0000-0000-000012000000}" name="longtermpay" dataDxfId="0" dataCellStyle="Normál 2 4"/>
  </tableColumns>
  <tableStyleInfo name="Berfelmeres" showFirstColumn="0" showLastColumn="0" showRowStripes="1" showColumnStripes="0"/>
</table>
</file>

<file path=xl/theme/theme1.xml><?xml version="1.0" encoding="utf-8"?>
<a:theme xmlns:a="http://schemas.openxmlformats.org/drawingml/2006/main" name="berfelmere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">
      <a:majorFont>
        <a:latin typeface="Calibri"/>
        <a:ea typeface=""/>
        <a:cs typeface=""/>
        <a:font script="Jpan" typeface="HGｺﾞｼｯｸM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mbria"/>
        <a:ea typeface=""/>
        <a:cs typeface=""/>
        <a:font script="Jpan" typeface="HG明朝B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2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4B75EFC1-8912-4540-8BEE-ACF523109275}">
  <we:reference id="wa104379727" version="1.0.0.0" store="hu-HU" storeType="OMEX"/>
  <we:alternateReferences>
    <we:reference id="WA104379727" version="1.0.0.0" store="WA104379727" storeType="OMEX"/>
  </we:alternateReferences>
  <we:properties/>
  <we:bindings>
    <we:binding id="Range" type="matrix" appref="{00F718A2-C431-408A-9FD0-A968FD4B8C6B}"/>
  </we:bindings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larskol.hu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6.xml"/><Relationship Id="rId18" Type="http://schemas.openxmlformats.org/officeDocument/2006/relationships/ctrlProp" Target="../ctrlProps/ctrlProp11.xml"/><Relationship Id="rId26" Type="http://schemas.openxmlformats.org/officeDocument/2006/relationships/ctrlProp" Target="../ctrlProps/ctrlProp19.xml"/><Relationship Id="rId39" Type="http://schemas.openxmlformats.org/officeDocument/2006/relationships/ctrlProp" Target="../ctrlProps/ctrlProp32.xml"/><Relationship Id="rId21" Type="http://schemas.openxmlformats.org/officeDocument/2006/relationships/ctrlProp" Target="../ctrlProps/ctrlProp14.xml"/><Relationship Id="rId34" Type="http://schemas.openxmlformats.org/officeDocument/2006/relationships/ctrlProp" Target="../ctrlProps/ctrlProp27.xml"/><Relationship Id="rId42" Type="http://schemas.openxmlformats.org/officeDocument/2006/relationships/ctrlProp" Target="../ctrlProps/ctrlProp35.xml"/><Relationship Id="rId47" Type="http://schemas.openxmlformats.org/officeDocument/2006/relationships/ctrlProp" Target="../ctrlProps/ctrlProp40.xml"/><Relationship Id="rId50" Type="http://schemas.openxmlformats.org/officeDocument/2006/relationships/ctrlProp" Target="../ctrlProps/ctrlProp43.xml"/><Relationship Id="rId55" Type="http://schemas.openxmlformats.org/officeDocument/2006/relationships/ctrlProp" Target="../ctrlProps/ctrlProp48.xml"/><Relationship Id="rId7" Type="http://schemas.openxmlformats.org/officeDocument/2006/relationships/vmlDrawing" Target="../drawings/vmlDrawing1.vml"/><Relationship Id="rId2" Type="http://schemas.openxmlformats.org/officeDocument/2006/relationships/hyperlink" Target="https://berfelmeres.hu/" TargetMode="External"/><Relationship Id="rId16" Type="http://schemas.openxmlformats.org/officeDocument/2006/relationships/ctrlProp" Target="../ctrlProps/ctrlProp9.xml"/><Relationship Id="rId29" Type="http://schemas.openxmlformats.org/officeDocument/2006/relationships/ctrlProp" Target="../ctrlProps/ctrlProp22.xml"/><Relationship Id="rId11" Type="http://schemas.openxmlformats.org/officeDocument/2006/relationships/ctrlProp" Target="../ctrlProps/ctrlProp4.xml"/><Relationship Id="rId24" Type="http://schemas.openxmlformats.org/officeDocument/2006/relationships/ctrlProp" Target="../ctrlProps/ctrlProp17.xml"/><Relationship Id="rId32" Type="http://schemas.openxmlformats.org/officeDocument/2006/relationships/ctrlProp" Target="../ctrlProps/ctrlProp25.xml"/><Relationship Id="rId37" Type="http://schemas.openxmlformats.org/officeDocument/2006/relationships/ctrlProp" Target="../ctrlProps/ctrlProp30.xml"/><Relationship Id="rId40" Type="http://schemas.openxmlformats.org/officeDocument/2006/relationships/ctrlProp" Target="../ctrlProps/ctrlProp33.xml"/><Relationship Id="rId45" Type="http://schemas.openxmlformats.org/officeDocument/2006/relationships/ctrlProp" Target="../ctrlProps/ctrlProp38.xml"/><Relationship Id="rId53" Type="http://schemas.openxmlformats.org/officeDocument/2006/relationships/ctrlProp" Target="../ctrlProps/ctrlProp46.xml"/><Relationship Id="rId58" Type="http://schemas.openxmlformats.org/officeDocument/2006/relationships/ctrlProp" Target="../ctrlProps/ctrlProp51.xml"/><Relationship Id="rId5" Type="http://schemas.openxmlformats.org/officeDocument/2006/relationships/printerSettings" Target="../printerSettings/printerSettings2.bin"/><Relationship Id="rId61" Type="http://schemas.openxmlformats.org/officeDocument/2006/relationships/ctrlProp" Target="../ctrlProps/ctrlProp54.xml"/><Relationship Id="rId19" Type="http://schemas.openxmlformats.org/officeDocument/2006/relationships/ctrlProp" Target="../ctrlProps/ctrlProp12.xml"/><Relationship Id="rId14" Type="http://schemas.openxmlformats.org/officeDocument/2006/relationships/ctrlProp" Target="../ctrlProps/ctrlProp7.xml"/><Relationship Id="rId22" Type="http://schemas.openxmlformats.org/officeDocument/2006/relationships/ctrlProp" Target="../ctrlProps/ctrlProp15.xml"/><Relationship Id="rId27" Type="http://schemas.openxmlformats.org/officeDocument/2006/relationships/ctrlProp" Target="../ctrlProps/ctrlProp20.xml"/><Relationship Id="rId30" Type="http://schemas.openxmlformats.org/officeDocument/2006/relationships/ctrlProp" Target="../ctrlProps/ctrlProp23.xml"/><Relationship Id="rId35" Type="http://schemas.openxmlformats.org/officeDocument/2006/relationships/ctrlProp" Target="../ctrlProps/ctrlProp28.xml"/><Relationship Id="rId43" Type="http://schemas.openxmlformats.org/officeDocument/2006/relationships/ctrlProp" Target="../ctrlProps/ctrlProp36.xml"/><Relationship Id="rId48" Type="http://schemas.openxmlformats.org/officeDocument/2006/relationships/ctrlProp" Target="../ctrlProps/ctrlProp41.xml"/><Relationship Id="rId56" Type="http://schemas.openxmlformats.org/officeDocument/2006/relationships/ctrlProp" Target="../ctrlProps/ctrlProp49.xml"/><Relationship Id="rId8" Type="http://schemas.openxmlformats.org/officeDocument/2006/relationships/ctrlProp" Target="../ctrlProps/ctrlProp1.xml"/><Relationship Id="rId51" Type="http://schemas.openxmlformats.org/officeDocument/2006/relationships/ctrlProp" Target="../ctrlProps/ctrlProp44.xml"/><Relationship Id="rId3" Type="http://schemas.openxmlformats.org/officeDocument/2006/relationships/hyperlink" Target="mailto:info@berfelmeres.hu" TargetMode="External"/><Relationship Id="rId12" Type="http://schemas.openxmlformats.org/officeDocument/2006/relationships/ctrlProp" Target="../ctrlProps/ctrlProp5.xml"/><Relationship Id="rId17" Type="http://schemas.openxmlformats.org/officeDocument/2006/relationships/ctrlProp" Target="../ctrlProps/ctrlProp10.xml"/><Relationship Id="rId25" Type="http://schemas.openxmlformats.org/officeDocument/2006/relationships/ctrlProp" Target="../ctrlProps/ctrlProp18.xml"/><Relationship Id="rId33" Type="http://schemas.openxmlformats.org/officeDocument/2006/relationships/ctrlProp" Target="../ctrlProps/ctrlProp26.xml"/><Relationship Id="rId38" Type="http://schemas.openxmlformats.org/officeDocument/2006/relationships/ctrlProp" Target="../ctrlProps/ctrlProp31.xml"/><Relationship Id="rId46" Type="http://schemas.openxmlformats.org/officeDocument/2006/relationships/ctrlProp" Target="../ctrlProps/ctrlProp39.xml"/><Relationship Id="rId59" Type="http://schemas.openxmlformats.org/officeDocument/2006/relationships/ctrlProp" Target="../ctrlProps/ctrlProp52.xml"/><Relationship Id="rId20" Type="http://schemas.openxmlformats.org/officeDocument/2006/relationships/ctrlProp" Target="../ctrlProps/ctrlProp13.xml"/><Relationship Id="rId41" Type="http://schemas.openxmlformats.org/officeDocument/2006/relationships/ctrlProp" Target="../ctrlProps/ctrlProp34.xml"/><Relationship Id="rId54" Type="http://schemas.openxmlformats.org/officeDocument/2006/relationships/ctrlProp" Target="../ctrlProps/ctrlProp47.xml"/><Relationship Id="rId1" Type="http://schemas.openxmlformats.org/officeDocument/2006/relationships/hyperlink" Target="https://larskol.hu/berfelmeres/Berezesi_tanulmany_minta_2018.pdf" TargetMode="External"/><Relationship Id="rId6" Type="http://schemas.openxmlformats.org/officeDocument/2006/relationships/drawing" Target="../drawings/drawing2.xml"/><Relationship Id="rId15" Type="http://schemas.openxmlformats.org/officeDocument/2006/relationships/ctrlProp" Target="../ctrlProps/ctrlProp8.xml"/><Relationship Id="rId23" Type="http://schemas.openxmlformats.org/officeDocument/2006/relationships/ctrlProp" Target="../ctrlProps/ctrlProp16.xml"/><Relationship Id="rId28" Type="http://schemas.openxmlformats.org/officeDocument/2006/relationships/ctrlProp" Target="../ctrlProps/ctrlProp21.xml"/><Relationship Id="rId36" Type="http://schemas.openxmlformats.org/officeDocument/2006/relationships/ctrlProp" Target="../ctrlProps/ctrlProp29.xml"/><Relationship Id="rId49" Type="http://schemas.openxmlformats.org/officeDocument/2006/relationships/ctrlProp" Target="../ctrlProps/ctrlProp42.xml"/><Relationship Id="rId57" Type="http://schemas.openxmlformats.org/officeDocument/2006/relationships/ctrlProp" Target="../ctrlProps/ctrlProp50.xml"/><Relationship Id="rId10" Type="http://schemas.openxmlformats.org/officeDocument/2006/relationships/ctrlProp" Target="../ctrlProps/ctrlProp3.xml"/><Relationship Id="rId31" Type="http://schemas.openxmlformats.org/officeDocument/2006/relationships/ctrlProp" Target="../ctrlProps/ctrlProp24.xml"/><Relationship Id="rId44" Type="http://schemas.openxmlformats.org/officeDocument/2006/relationships/ctrlProp" Target="../ctrlProps/ctrlProp37.xml"/><Relationship Id="rId52" Type="http://schemas.openxmlformats.org/officeDocument/2006/relationships/ctrlProp" Target="../ctrlProps/ctrlProp45.xml"/><Relationship Id="rId60" Type="http://schemas.openxmlformats.org/officeDocument/2006/relationships/ctrlProp" Target="../ctrlProps/ctrlProp53.xml"/><Relationship Id="rId4" Type="http://schemas.openxmlformats.org/officeDocument/2006/relationships/hyperlink" Target="https://berfelmeres.hu/larskol-berfelmeres-jelentes-bemutatasa/" TargetMode="External"/><Relationship Id="rId9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9.xml"/><Relationship Id="rId13" Type="http://schemas.openxmlformats.org/officeDocument/2006/relationships/ctrlProp" Target="../ctrlProps/ctrlProp64.xml"/><Relationship Id="rId18" Type="http://schemas.openxmlformats.org/officeDocument/2006/relationships/ctrlProp" Target="../ctrlProps/ctrlProp69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72.xml"/><Relationship Id="rId7" Type="http://schemas.openxmlformats.org/officeDocument/2006/relationships/ctrlProp" Target="../ctrlProps/ctrlProp58.xml"/><Relationship Id="rId12" Type="http://schemas.openxmlformats.org/officeDocument/2006/relationships/ctrlProp" Target="../ctrlProps/ctrlProp63.xml"/><Relationship Id="rId17" Type="http://schemas.openxmlformats.org/officeDocument/2006/relationships/ctrlProp" Target="../ctrlProps/ctrlProp68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67.xml"/><Relationship Id="rId20" Type="http://schemas.openxmlformats.org/officeDocument/2006/relationships/ctrlProp" Target="../ctrlProps/ctrlProp7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57.xml"/><Relationship Id="rId11" Type="http://schemas.openxmlformats.org/officeDocument/2006/relationships/ctrlProp" Target="../ctrlProps/ctrlProp62.xml"/><Relationship Id="rId5" Type="http://schemas.openxmlformats.org/officeDocument/2006/relationships/ctrlProp" Target="../ctrlProps/ctrlProp56.xml"/><Relationship Id="rId15" Type="http://schemas.openxmlformats.org/officeDocument/2006/relationships/ctrlProp" Target="../ctrlProps/ctrlProp66.xml"/><Relationship Id="rId10" Type="http://schemas.openxmlformats.org/officeDocument/2006/relationships/ctrlProp" Target="../ctrlProps/ctrlProp61.xml"/><Relationship Id="rId19" Type="http://schemas.openxmlformats.org/officeDocument/2006/relationships/ctrlProp" Target="../ctrlProps/ctrlProp70.xml"/><Relationship Id="rId4" Type="http://schemas.openxmlformats.org/officeDocument/2006/relationships/ctrlProp" Target="../ctrlProps/ctrlProp55.xml"/><Relationship Id="rId9" Type="http://schemas.openxmlformats.org/officeDocument/2006/relationships/ctrlProp" Target="../ctrlProps/ctrlProp60.xml"/><Relationship Id="rId14" Type="http://schemas.openxmlformats.org/officeDocument/2006/relationships/ctrlProp" Target="../ctrlProps/ctrlProp65.xml"/><Relationship Id="rId22" Type="http://schemas.openxmlformats.org/officeDocument/2006/relationships/ctrlProp" Target="../ctrlProps/ctrlProp7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1">
    <pageSetUpPr fitToPage="1"/>
  </sheetPr>
  <dimension ref="A1:WVX117"/>
  <sheetViews>
    <sheetView showGridLines="0" showRowColHeaders="0" tabSelected="1" zoomScaleNormal="100" workbookViewId="0">
      <selection activeCell="B1" sqref="B1"/>
    </sheetView>
  </sheetViews>
  <sheetFormatPr defaultColWidth="0" defaultRowHeight="12.75" zeroHeight="1" x14ac:dyDescent="0.2"/>
  <cols>
    <col min="1" max="1" width="3.33203125" style="35" customWidth="1"/>
    <col min="2" max="2" width="135.33203125" style="33" customWidth="1"/>
    <col min="3" max="3" width="16.33203125" style="33" customWidth="1"/>
    <col min="4" max="6" width="13.6640625" style="35" hidden="1"/>
    <col min="7" max="9" width="19.1640625" style="35" hidden="1"/>
    <col min="10" max="15" width="135.5" style="35" hidden="1"/>
    <col min="16" max="16" width="15.5" style="35" hidden="1"/>
    <col min="17" max="19" width="135.5" style="35" hidden="1"/>
    <col min="20" max="20" width="135.5" style="36" hidden="1"/>
    <col min="21" max="25" width="135.5" style="35" hidden="1"/>
    <col min="26" max="26" width="135.5" style="35" hidden="1" collapsed="1"/>
    <col min="27" max="51" width="135.5" style="35" hidden="1"/>
    <col min="52" max="52" width="135.5" style="35" hidden="1" collapsed="1"/>
    <col min="53" max="54" width="135.5" style="35" hidden="1"/>
    <col min="55" max="56" width="135.5" style="35" hidden="1" collapsed="1"/>
    <col min="57" max="58" width="135.5" style="35" hidden="1"/>
    <col min="59" max="60" width="135.5" style="35" hidden="1" collapsed="1"/>
    <col min="61" max="61" width="135.5" style="35" hidden="1"/>
    <col min="62" max="63" width="135.5" style="35" hidden="1" collapsed="1"/>
    <col min="64" max="64" width="135.5" style="35" hidden="1"/>
    <col min="65" max="65" width="135.5" style="35" hidden="1" collapsed="1"/>
    <col min="66" max="66" width="135.5" style="35" hidden="1"/>
    <col min="67" max="68" width="135.5" style="35" hidden="1" collapsed="1"/>
    <col min="69" max="69" width="135.5" style="35" hidden="1"/>
    <col min="70" max="70" width="135.5" style="35" hidden="1" collapsed="1"/>
    <col min="71" max="71" width="135.5" style="35" hidden="1"/>
    <col min="72" max="73" width="135.5" style="35" hidden="1" collapsed="1"/>
    <col min="74" max="74" width="135.5" style="35" hidden="1"/>
    <col min="75" max="81" width="135.5" style="35" hidden="1" collapsed="1"/>
    <col min="82" max="82" width="135.5" style="35" hidden="1"/>
    <col min="83" max="83" width="135.5" style="35" hidden="1" collapsed="1"/>
    <col min="84" max="84" width="135.5" style="35" hidden="1"/>
    <col min="85" max="86" width="135.5" style="35" hidden="1" collapsed="1"/>
    <col min="87" max="87" width="135.5" style="35" hidden="1"/>
    <col min="88" max="94" width="135.5" style="35" hidden="1" collapsed="1"/>
    <col min="95" max="257" width="135.5" style="35" hidden="1"/>
    <col min="258" max="258" width="132.33203125" style="35" hidden="1"/>
    <col min="259" max="262" width="13.6640625" style="35" hidden="1"/>
    <col min="263" max="265" width="19.1640625" style="35" hidden="1"/>
    <col min="266" max="271" width="135.5" style="35" hidden="1"/>
    <col min="272" max="272" width="15.5" style="35" hidden="1"/>
    <col min="273" max="513" width="135.5" style="35" hidden="1"/>
    <col min="514" max="514" width="132.33203125" style="35" hidden="1"/>
    <col min="515" max="518" width="13.6640625" style="35" hidden="1"/>
    <col min="519" max="521" width="19.1640625" style="35" hidden="1"/>
    <col min="522" max="527" width="135.5" style="35" hidden="1"/>
    <col min="528" max="528" width="15.5" style="35" hidden="1"/>
    <col min="529" max="769" width="135.5" style="35" hidden="1"/>
    <col min="770" max="770" width="132.33203125" style="35" hidden="1"/>
    <col min="771" max="774" width="13.6640625" style="35" hidden="1"/>
    <col min="775" max="777" width="19.1640625" style="35" hidden="1"/>
    <col min="778" max="783" width="135.5" style="35" hidden="1"/>
    <col min="784" max="784" width="15.5" style="35" hidden="1"/>
    <col min="785" max="1025" width="135.5" style="35" hidden="1"/>
    <col min="1026" max="1026" width="132.33203125" style="35" hidden="1"/>
    <col min="1027" max="1030" width="13.6640625" style="35" hidden="1"/>
    <col min="1031" max="1033" width="19.1640625" style="35" hidden="1"/>
    <col min="1034" max="1039" width="135.5" style="35" hidden="1"/>
    <col min="1040" max="1040" width="15.5" style="35" hidden="1"/>
    <col min="1041" max="1281" width="135.5" style="35" hidden="1"/>
    <col min="1282" max="1282" width="132.33203125" style="35" hidden="1"/>
    <col min="1283" max="1286" width="13.6640625" style="35" hidden="1"/>
    <col min="1287" max="1289" width="19.1640625" style="35" hidden="1"/>
    <col min="1290" max="1295" width="135.5" style="35" hidden="1"/>
    <col min="1296" max="1296" width="15.5" style="35" hidden="1"/>
    <col min="1297" max="1537" width="135.5" style="35" hidden="1"/>
    <col min="1538" max="1538" width="132.33203125" style="35" hidden="1"/>
    <col min="1539" max="1542" width="13.6640625" style="35" hidden="1"/>
    <col min="1543" max="1545" width="19.1640625" style="35" hidden="1"/>
    <col min="1546" max="1551" width="135.5" style="35" hidden="1"/>
    <col min="1552" max="1552" width="15.5" style="35" hidden="1"/>
    <col min="1553" max="1793" width="135.5" style="35" hidden="1"/>
    <col min="1794" max="1794" width="132.33203125" style="35" hidden="1"/>
    <col min="1795" max="1798" width="13.6640625" style="35" hidden="1"/>
    <col min="1799" max="1801" width="19.1640625" style="35" hidden="1"/>
    <col min="1802" max="1807" width="135.5" style="35" hidden="1"/>
    <col min="1808" max="1808" width="15.5" style="35" hidden="1"/>
    <col min="1809" max="2049" width="135.5" style="35" hidden="1"/>
    <col min="2050" max="2050" width="132.33203125" style="35" hidden="1"/>
    <col min="2051" max="2054" width="13.6640625" style="35" hidden="1"/>
    <col min="2055" max="2057" width="19.1640625" style="35" hidden="1"/>
    <col min="2058" max="2063" width="135.5" style="35" hidden="1"/>
    <col min="2064" max="2064" width="15.5" style="35" hidden="1"/>
    <col min="2065" max="2305" width="135.5" style="35" hidden="1"/>
    <col min="2306" max="2306" width="132.33203125" style="35" hidden="1"/>
    <col min="2307" max="2310" width="13.6640625" style="35" hidden="1"/>
    <col min="2311" max="2313" width="19.1640625" style="35" hidden="1"/>
    <col min="2314" max="2319" width="135.5" style="35" hidden="1"/>
    <col min="2320" max="2320" width="15.5" style="35" hidden="1"/>
    <col min="2321" max="2561" width="135.5" style="35" hidden="1"/>
    <col min="2562" max="2562" width="132.33203125" style="35" hidden="1"/>
    <col min="2563" max="2566" width="13.6640625" style="35" hidden="1"/>
    <col min="2567" max="2569" width="19.1640625" style="35" hidden="1"/>
    <col min="2570" max="2575" width="135.5" style="35" hidden="1"/>
    <col min="2576" max="2576" width="15.5" style="35" hidden="1"/>
    <col min="2577" max="2817" width="135.5" style="35" hidden="1"/>
    <col min="2818" max="2818" width="132.33203125" style="35" hidden="1"/>
    <col min="2819" max="2822" width="13.6640625" style="35" hidden="1"/>
    <col min="2823" max="2825" width="19.1640625" style="35" hidden="1"/>
    <col min="2826" max="2831" width="135.5" style="35" hidden="1"/>
    <col min="2832" max="2832" width="15.5" style="35" hidden="1"/>
    <col min="2833" max="3073" width="135.5" style="35" hidden="1"/>
    <col min="3074" max="3074" width="132.33203125" style="35" hidden="1"/>
    <col min="3075" max="3078" width="13.6640625" style="35" hidden="1"/>
    <col min="3079" max="3081" width="19.1640625" style="35" hidden="1"/>
    <col min="3082" max="3087" width="135.5" style="35" hidden="1"/>
    <col min="3088" max="3088" width="15.5" style="35" hidden="1"/>
    <col min="3089" max="3329" width="135.5" style="35" hidden="1"/>
    <col min="3330" max="3330" width="132.33203125" style="35" hidden="1"/>
    <col min="3331" max="3334" width="13.6640625" style="35" hidden="1"/>
    <col min="3335" max="3337" width="19.1640625" style="35" hidden="1"/>
    <col min="3338" max="3343" width="135.5" style="35" hidden="1"/>
    <col min="3344" max="3344" width="15.5" style="35" hidden="1"/>
    <col min="3345" max="3585" width="135.5" style="35" hidden="1"/>
    <col min="3586" max="3586" width="132.33203125" style="35" hidden="1"/>
    <col min="3587" max="3590" width="13.6640625" style="35" hidden="1"/>
    <col min="3591" max="3593" width="19.1640625" style="35" hidden="1"/>
    <col min="3594" max="3599" width="135.5" style="35" hidden="1"/>
    <col min="3600" max="3600" width="15.5" style="35" hidden="1"/>
    <col min="3601" max="3841" width="135.5" style="35" hidden="1"/>
    <col min="3842" max="3842" width="132.33203125" style="35" hidden="1"/>
    <col min="3843" max="3846" width="13.6640625" style="35" hidden="1"/>
    <col min="3847" max="3849" width="19.1640625" style="35" hidden="1"/>
    <col min="3850" max="3855" width="135.5" style="35" hidden="1"/>
    <col min="3856" max="3856" width="15.5" style="35" hidden="1"/>
    <col min="3857" max="4097" width="135.5" style="35" hidden="1"/>
    <col min="4098" max="4098" width="132.33203125" style="35" hidden="1"/>
    <col min="4099" max="4102" width="13.6640625" style="35" hidden="1"/>
    <col min="4103" max="4105" width="19.1640625" style="35" hidden="1"/>
    <col min="4106" max="4111" width="135.5" style="35" hidden="1"/>
    <col min="4112" max="4112" width="15.5" style="35" hidden="1"/>
    <col min="4113" max="4353" width="135.5" style="35" hidden="1"/>
    <col min="4354" max="4354" width="132.33203125" style="35" hidden="1"/>
    <col min="4355" max="4358" width="13.6640625" style="35" hidden="1"/>
    <col min="4359" max="4361" width="19.1640625" style="35" hidden="1"/>
    <col min="4362" max="4367" width="135.5" style="35" hidden="1"/>
    <col min="4368" max="4368" width="15.5" style="35" hidden="1"/>
    <col min="4369" max="4609" width="135.5" style="35" hidden="1"/>
    <col min="4610" max="4610" width="132.33203125" style="35" hidden="1"/>
    <col min="4611" max="4614" width="13.6640625" style="35" hidden="1"/>
    <col min="4615" max="4617" width="19.1640625" style="35" hidden="1"/>
    <col min="4618" max="4623" width="135.5" style="35" hidden="1"/>
    <col min="4624" max="4624" width="15.5" style="35" hidden="1"/>
    <col min="4625" max="4865" width="135.5" style="35" hidden="1"/>
    <col min="4866" max="4866" width="132.33203125" style="35" hidden="1"/>
    <col min="4867" max="4870" width="13.6640625" style="35" hidden="1"/>
    <col min="4871" max="4873" width="19.1640625" style="35" hidden="1"/>
    <col min="4874" max="4879" width="135.5" style="35" hidden="1"/>
    <col min="4880" max="4880" width="15.5" style="35" hidden="1"/>
    <col min="4881" max="5121" width="135.5" style="35" hidden="1"/>
    <col min="5122" max="5122" width="132.33203125" style="35" hidden="1"/>
    <col min="5123" max="5126" width="13.6640625" style="35" hidden="1"/>
    <col min="5127" max="5129" width="19.1640625" style="35" hidden="1"/>
    <col min="5130" max="5135" width="135.5" style="35" hidden="1"/>
    <col min="5136" max="5136" width="15.5" style="35" hidden="1"/>
    <col min="5137" max="5377" width="135.5" style="35" hidden="1"/>
    <col min="5378" max="5378" width="132.33203125" style="35" hidden="1"/>
    <col min="5379" max="5382" width="13.6640625" style="35" hidden="1"/>
    <col min="5383" max="5385" width="19.1640625" style="35" hidden="1"/>
    <col min="5386" max="5391" width="135.5" style="35" hidden="1"/>
    <col min="5392" max="5392" width="15.5" style="35" hidden="1"/>
    <col min="5393" max="5633" width="135.5" style="35" hidden="1"/>
    <col min="5634" max="5634" width="132.33203125" style="35" hidden="1"/>
    <col min="5635" max="5638" width="13.6640625" style="35" hidden="1"/>
    <col min="5639" max="5641" width="19.1640625" style="35" hidden="1"/>
    <col min="5642" max="5647" width="135.5" style="35" hidden="1"/>
    <col min="5648" max="5648" width="15.5" style="35" hidden="1"/>
    <col min="5649" max="5889" width="135.5" style="35" hidden="1"/>
    <col min="5890" max="5890" width="132.33203125" style="35" hidden="1"/>
    <col min="5891" max="5894" width="13.6640625" style="35" hidden="1"/>
    <col min="5895" max="5897" width="19.1640625" style="35" hidden="1"/>
    <col min="5898" max="5903" width="135.5" style="35" hidden="1"/>
    <col min="5904" max="5904" width="15.5" style="35" hidden="1"/>
    <col min="5905" max="6145" width="135.5" style="35" hidden="1"/>
    <col min="6146" max="6146" width="132.33203125" style="35" hidden="1"/>
    <col min="6147" max="6150" width="13.6640625" style="35" hidden="1"/>
    <col min="6151" max="6153" width="19.1640625" style="35" hidden="1"/>
    <col min="6154" max="6159" width="135.5" style="35" hidden="1"/>
    <col min="6160" max="6160" width="15.5" style="35" hidden="1"/>
    <col min="6161" max="6401" width="135.5" style="35" hidden="1"/>
    <col min="6402" max="6402" width="132.33203125" style="35" hidden="1"/>
    <col min="6403" max="6406" width="13.6640625" style="35" hidden="1"/>
    <col min="6407" max="6409" width="19.1640625" style="35" hidden="1"/>
    <col min="6410" max="6415" width="135.5" style="35" hidden="1"/>
    <col min="6416" max="6416" width="15.5" style="35" hidden="1"/>
    <col min="6417" max="6657" width="135.5" style="35" hidden="1"/>
    <col min="6658" max="6658" width="132.33203125" style="35" hidden="1"/>
    <col min="6659" max="6662" width="13.6640625" style="35" hidden="1"/>
    <col min="6663" max="6665" width="19.1640625" style="35" hidden="1"/>
    <col min="6666" max="6671" width="135.5" style="35" hidden="1"/>
    <col min="6672" max="6672" width="15.5" style="35" hidden="1"/>
    <col min="6673" max="6913" width="135.5" style="35" hidden="1"/>
    <col min="6914" max="6914" width="132.33203125" style="35" hidden="1"/>
    <col min="6915" max="6918" width="13.6640625" style="35" hidden="1"/>
    <col min="6919" max="6921" width="19.1640625" style="35" hidden="1"/>
    <col min="6922" max="6927" width="135.5" style="35" hidden="1"/>
    <col min="6928" max="6928" width="15.5" style="35" hidden="1"/>
    <col min="6929" max="7169" width="135.5" style="35" hidden="1"/>
    <col min="7170" max="7170" width="132.33203125" style="35" hidden="1"/>
    <col min="7171" max="7174" width="13.6640625" style="35" hidden="1"/>
    <col min="7175" max="7177" width="19.1640625" style="35" hidden="1"/>
    <col min="7178" max="7183" width="135.5" style="35" hidden="1"/>
    <col min="7184" max="7184" width="15.5" style="35" hidden="1"/>
    <col min="7185" max="7425" width="135.5" style="35" hidden="1"/>
    <col min="7426" max="7426" width="132.33203125" style="35" hidden="1"/>
    <col min="7427" max="7430" width="13.6640625" style="35" hidden="1"/>
    <col min="7431" max="7433" width="19.1640625" style="35" hidden="1"/>
    <col min="7434" max="7439" width="135.5" style="35" hidden="1"/>
    <col min="7440" max="7440" width="15.5" style="35" hidden="1"/>
    <col min="7441" max="7681" width="135.5" style="35" hidden="1"/>
    <col min="7682" max="7682" width="132.33203125" style="35" hidden="1"/>
    <col min="7683" max="7686" width="13.6640625" style="35" hidden="1"/>
    <col min="7687" max="7689" width="19.1640625" style="35" hidden="1"/>
    <col min="7690" max="7695" width="135.5" style="35" hidden="1"/>
    <col min="7696" max="7696" width="15.5" style="35" hidden="1"/>
    <col min="7697" max="7937" width="135.5" style="35" hidden="1"/>
    <col min="7938" max="7938" width="132.33203125" style="35" hidden="1"/>
    <col min="7939" max="7942" width="13.6640625" style="35" hidden="1"/>
    <col min="7943" max="7945" width="19.1640625" style="35" hidden="1"/>
    <col min="7946" max="7951" width="135.5" style="35" hidden="1"/>
    <col min="7952" max="7952" width="15.5" style="35" hidden="1"/>
    <col min="7953" max="8193" width="135.5" style="35" hidden="1"/>
    <col min="8194" max="8194" width="132.33203125" style="35" hidden="1"/>
    <col min="8195" max="8198" width="13.6640625" style="35" hidden="1"/>
    <col min="8199" max="8201" width="19.1640625" style="35" hidden="1"/>
    <col min="8202" max="8207" width="135.5" style="35" hidden="1"/>
    <col min="8208" max="8208" width="15.5" style="35" hidden="1"/>
    <col min="8209" max="8449" width="135.5" style="35" hidden="1"/>
    <col min="8450" max="8450" width="132.33203125" style="35" hidden="1"/>
    <col min="8451" max="8454" width="13.6640625" style="35" hidden="1"/>
    <col min="8455" max="8457" width="19.1640625" style="35" hidden="1"/>
    <col min="8458" max="8463" width="135.5" style="35" hidden="1"/>
    <col min="8464" max="8464" width="15.5" style="35" hidden="1"/>
    <col min="8465" max="8705" width="135.5" style="35" hidden="1"/>
    <col min="8706" max="8706" width="132.33203125" style="35" hidden="1"/>
    <col min="8707" max="8710" width="13.6640625" style="35" hidden="1"/>
    <col min="8711" max="8713" width="19.1640625" style="35" hidden="1"/>
    <col min="8714" max="8719" width="135.5" style="35" hidden="1"/>
    <col min="8720" max="8720" width="15.5" style="35" hidden="1"/>
    <col min="8721" max="8961" width="135.5" style="35" hidden="1"/>
    <col min="8962" max="8962" width="132.33203125" style="35" hidden="1"/>
    <col min="8963" max="8966" width="13.6640625" style="35" hidden="1"/>
    <col min="8967" max="8969" width="19.1640625" style="35" hidden="1"/>
    <col min="8970" max="8975" width="135.5" style="35" hidden="1"/>
    <col min="8976" max="8976" width="15.5" style="35" hidden="1"/>
    <col min="8977" max="9217" width="135.5" style="35" hidden="1"/>
    <col min="9218" max="9218" width="132.33203125" style="35" hidden="1"/>
    <col min="9219" max="9222" width="13.6640625" style="35" hidden="1"/>
    <col min="9223" max="9225" width="19.1640625" style="35" hidden="1"/>
    <col min="9226" max="9231" width="135.5" style="35" hidden="1"/>
    <col min="9232" max="9232" width="15.5" style="35" hidden="1"/>
    <col min="9233" max="9473" width="135.5" style="35" hidden="1"/>
    <col min="9474" max="9474" width="132.33203125" style="35" hidden="1"/>
    <col min="9475" max="9478" width="13.6640625" style="35" hidden="1"/>
    <col min="9479" max="9481" width="19.1640625" style="35" hidden="1"/>
    <col min="9482" max="9487" width="135.5" style="35" hidden="1"/>
    <col min="9488" max="9488" width="15.5" style="35" hidden="1"/>
    <col min="9489" max="9729" width="135.5" style="35" hidden="1"/>
    <col min="9730" max="9730" width="132.33203125" style="35" hidden="1"/>
    <col min="9731" max="9734" width="13.6640625" style="35" hidden="1"/>
    <col min="9735" max="9737" width="19.1640625" style="35" hidden="1"/>
    <col min="9738" max="9743" width="135.5" style="35" hidden="1"/>
    <col min="9744" max="9744" width="15.5" style="35" hidden="1"/>
    <col min="9745" max="9985" width="135.5" style="35" hidden="1"/>
    <col min="9986" max="9986" width="132.33203125" style="35" hidden="1"/>
    <col min="9987" max="9990" width="13.6640625" style="35" hidden="1"/>
    <col min="9991" max="9993" width="19.1640625" style="35" hidden="1"/>
    <col min="9994" max="9999" width="135.5" style="35" hidden="1"/>
    <col min="10000" max="10000" width="15.5" style="35" hidden="1"/>
    <col min="10001" max="10241" width="135.5" style="35" hidden="1"/>
    <col min="10242" max="10242" width="132.33203125" style="35" hidden="1"/>
    <col min="10243" max="10246" width="13.6640625" style="35" hidden="1"/>
    <col min="10247" max="10249" width="19.1640625" style="35" hidden="1"/>
    <col min="10250" max="10255" width="135.5" style="35" hidden="1"/>
    <col min="10256" max="10256" width="15.5" style="35" hidden="1"/>
    <col min="10257" max="10497" width="135.5" style="35" hidden="1"/>
    <col min="10498" max="10498" width="132.33203125" style="35" hidden="1"/>
    <col min="10499" max="10502" width="13.6640625" style="35" hidden="1"/>
    <col min="10503" max="10505" width="19.1640625" style="35" hidden="1"/>
    <col min="10506" max="10511" width="135.5" style="35" hidden="1"/>
    <col min="10512" max="10512" width="15.5" style="35" hidden="1"/>
    <col min="10513" max="10753" width="135.5" style="35" hidden="1"/>
    <col min="10754" max="10754" width="132.33203125" style="35" hidden="1"/>
    <col min="10755" max="10758" width="13.6640625" style="35" hidden="1"/>
    <col min="10759" max="10761" width="19.1640625" style="35" hidden="1"/>
    <col min="10762" max="10767" width="135.5" style="35" hidden="1"/>
    <col min="10768" max="10768" width="15.5" style="35" hidden="1"/>
    <col min="10769" max="11009" width="135.5" style="35" hidden="1"/>
    <col min="11010" max="11010" width="132.33203125" style="35" hidden="1"/>
    <col min="11011" max="11014" width="13.6640625" style="35" hidden="1"/>
    <col min="11015" max="11017" width="19.1640625" style="35" hidden="1"/>
    <col min="11018" max="11023" width="135.5" style="35" hidden="1"/>
    <col min="11024" max="11024" width="15.5" style="35" hidden="1"/>
    <col min="11025" max="11265" width="135.5" style="35" hidden="1"/>
    <col min="11266" max="11266" width="132.33203125" style="35" hidden="1"/>
    <col min="11267" max="11270" width="13.6640625" style="35" hidden="1"/>
    <col min="11271" max="11273" width="19.1640625" style="35" hidden="1"/>
    <col min="11274" max="11279" width="135.5" style="35" hidden="1"/>
    <col min="11280" max="11280" width="15.5" style="35" hidden="1"/>
    <col min="11281" max="11521" width="135.5" style="35" hidden="1"/>
    <col min="11522" max="11522" width="132.33203125" style="35" hidden="1"/>
    <col min="11523" max="11526" width="13.6640625" style="35" hidden="1"/>
    <col min="11527" max="11529" width="19.1640625" style="35" hidden="1"/>
    <col min="11530" max="11535" width="135.5" style="35" hidden="1"/>
    <col min="11536" max="11536" width="15.5" style="35" hidden="1"/>
    <col min="11537" max="11777" width="135.5" style="35" hidden="1"/>
    <col min="11778" max="11778" width="132.33203125" style="35" hidden="1"/>
    <col min="11779" max="11782" width="13.6640625" style="35" hidden="1"/>
    <col min="11783" max="11785" width="19.1640625" style="35" hidden="1"/>
    <col min="11786" max="11791" width="135.5" style="35" hidden="1"/>
    <col min="11792" max="11792" width="15.5" style="35" hidden="1"/>
    <col min="11793" max="12033" width="135.5" style="35" hidden="1"/>
    <col min="12034" max="12034" width="132.33203125" style="35" hidden="1"/>
    <col min="12035" max="12038" width="13.6640625" style="35" hidden="1"/>
    <col min="12039" max="12041" width="19.1640625" style="35" hidden="1"/>
    <col min="12042" max="12047" width="135.5" style="35" hidden="1"/>
    <col min="12048" max="12048" width="15.5" style="35" hidden="1"/>
    <col min="12049" max="12289" width="135.5" style="35" hidden="1"/>
    <col min="12290" max="12290" width="132.33203125" style="35" hidden="1"/>
    <col min="12291" max="12294" width="13.6640625" style="35" hidden="1"/>
    <col min="12295" max="12297" width="19.1640625" style="35" hidden="1"/>
    <col min="12298" max="12303" width="135.5" style="35" hidden="1"/>
    <col min="12304" max="12304" width="15.5" style="35" hidden="1"/>
    <col min="12305" max="12545" width="135.5" style="35" hidden="1"/>
    <col min="12546" max="12546" width="132.33203125" style="35" hidden="1"/>
    <col min="12547" max="12550" width="13.6640625" style="35" hidden="1"/>
    <col min="12551" max="12553" width="19.1640625" style="35" hidden="1"/>
    <col min="12554" max="12559" width="135.5" style="35" hidden="1"/>
    <col min="12560" max="12560" width="15.5" style="35" hidden="1"/>
    <col min="12561" max="12801" width="135.5" style="35" hidden="1"/>
    <col min="12802" max="12802" width="132.33203125" style="35" hidden="1"/>
    <col min="12803" max="12806" width="13.6640625" style="35" hidden="1"/>
    <col min="12807" max="12809" width="19.1640625" style="35" hidden="1"/>
    <col min="12810" max="12815" width="135.5" style="35" hidden="1"/>
    <col min="12816" max="12816" width="15.5" style="35" hidden="1"/>
    <col min="12817" max="13057" width="135.5" style="35" hidden="1"/>
    <col min="13058" max="13058" width="132.33203125" style="35" hidden="1"/>
    <col min="13059" max="13062" width="13.6640625" style="35" hidden="1"/>
    <col min="13063" max="13065" width="19.1640625" style="35" hidden="1"/>
    <col min="13066" max="13071" width="135.5" style="35" hidden="1"/>
    <col min="13072" max="13072" width="15.5" style="35" hidden="1"/>
    <col min="13073" max="13313" width="135.5" style="35" hidden="1"/>
    <col min="13314" max="13314" width="132.33203125" style="35" hidden="1"/>
    <col min="13315" max="13318" width="13.6640625" style="35" hidden="1"/>
    <col min="13319" max="13321" width="19.1640625" style="35" hidden="1"/>
    <col min="13322" max="13327" width="135.5" style="35" hidden="1"/>
    <col min="13328" max="13328" width="15.5" style="35" hidden="1"/>
    <col min="13329" max="13569" width="135.5" style="35" hidden="1"/>
    <col min="13570" max="13570" width="132.33203125" style="35" hidden="1"/>
    <col min="13571" max="13574" width="13.6640625" style="35" hidden="1"/>
    <col min="13575" max="13577" width="19.1640625" style="35" hidden="1"/>
    <col min="13578" max="13583" width="135.5" style="35" hidden="1"/>
    <col min="13584" max="13584" width="15.5" style="35" hidden="1"/>
    <col min="13585" max="13825" width="135.5" style="35" hidden="1"/>
    <col min="13826" max="13826" width="132.33203125" style="35" hidden="1"/>
    <col min="13827" max="13830" width="13.6640625" style="35" hidden="1"/>
    <col min="13831" max="13833" width="19.1640625" style="35" hidden="1"/>
    <col min="13834" max="13839" width="135.5" style="35" hidden="1"/>
    <col min="13840" max="13840" width="15.5" style="35" hidden="1"/>
    <col min="13841" max="14081" width="135.5" style="35" hidden="1"/>
    <col min="14082" max="14082" width="132.33203125" style="35" hidden="1"/>
    <col min="14083" max="14086" width="13.6640625" style="35" hidden="1"/>
    <col min="14087" max="14089" width="19.1640625" style="35" hidden="1"/>
    <col min="14090" max="14095" width="135.5" style="35" hidden="1"/>
    <col min="14096" max="14096" width="15.5" style="35" hidden="1"/>
    <col min="14097" max="14337" width="135.5" style="35" hidden="1"/>
    <col min="14338" max="14338" width="132.33203125" style="35" hidden="1"/>
    <col min="14339" max="14342" width="13.6640625" style="35" hidden="1"/>
    <col min="14343" max="14345" width="19.1640625" style="35" hidden="1"/>
    <col min="14346" max="14351" width="135.5" style="35" hidden="1"/>
    <col min="14352" max="14352" width="15.5" style="35" hidden="1"/>
    <col min="14353" max="14593" width="135.5" style="35" hidden="1"/>
    <col min="14594" max="14594" width="132.33203125" style="35" hidden="1"/>
    <col min="14595" max="14598" width="13.6640625" style="35" hidden="1"/>
    <col min="14599" max="14601" width="19.1640625" style="35" hidden="1"/>
    <col min="14602" max="14607" width="135.5" style="35" hidden="1"/>
    <col min="14608" max="14608" width="15.5" style="35" hidden="1"/>
    <col min="14609" max="14849" width="135.5" style="35" hidden="1"/>
    <col min="14850" max="14850" width="132.33203125" style="35" hidden="1"/>
    <col min="14851" max="14854" width="13.6640625" style="35" hidden="1"/>
    <col min="14855" max="14857" width="19.1640625" style="35" hidden="1"/>
    <col min="14858" max="14863" width="135.5" style="35" hidden="1"/>
    <col min="14864" max="14864" width="15.5" style="35" hidden="1"/>
    <col min="14865" max="15105" width="135.5" style="35" hidden="1"/>
    <col min="15106" max="15106" width="132.33203125" style="35" hidden="1"/>
    <col min="15107" max="15110" width="13.6640625" style="35" hidden="1"/>
    <col min="15111" max="15113" width="19.1640625" style="35" hidden="1"/>
    <col min="15114" max="15119" width="135.5" style="35" hidden="1"/>
    <col min="15120" max="15120" width="15.5" style="35" hidden="1"/>
    <col min="15121" max="15361" width="135.5" style="35" hidden="1"/>
    <col min="15362" max="15362" width="132.33203125" style="35" hidden="1"/>
    <col min="15363" max="15366" width="13.6640625" style="35" hidden="1"/>
    <col min="15367" max="15369" width="19.1640625" style="35" hidden="1"/>
    <col min="15370" max="15375" width="135.5" style="35" hidden="1"/>
    <col min="15376" max="15376" width="15.5" style="35" hidden="1"/>
    <col min="15377" max="15617" width="135.5" style="35" hidden="1"/>
    <col min="15618" max="15618" width="132.33203125" style="35" hidden="1"/>
    <col min="15619" max="15622" width="13.6640625" style="35" hidden="1"/>
    <col min="15623" max="15625" width="19.1640625" style="35" hidden="1"/>
    <col min="15626" max="15631" width="135.5" style="35" hidden="1"/>
    <col min="15632" max="15632" width="15.5" style="35" hidden="1"/>
    <col min="15633" max="15873" width="135.5" style="35" hidden="1"/>
    <col min="15874" max="15874" width="132.33203125" style="35" hidden="1"/>
    <col min="15875" max="15878" width="13.6640625" style="35" hidden="1"/>
    <col min="15879" max="15881" width="19.1640625" style="35" hidden="1"/>
    <col min="15882" max="15887" width="135.5" style="35" hidden="1"/>
    <col min="15888" max="15888" width="15.5" style="35" hidden="1"/>
    <col min="15889" max="16129" width="135.5" style="35" hidden="1"/>
    <col min="16130" max="16130" width="132.33203125" style="35" hidden="1"/>
    <col min="16131" max="16134" width="13.6640625" style="35" hidden="1"/>
    <col min="16135" max="16137" width="19.1640625" style="35" hidden="1"/>
    <col min="16138" max="16143" width="135.5" style="35" hidden="1"/>
    <col min="16144" max="16144" width="15.5" style="35" hidden="1"/>
    <col min="16145" max="16384" width="135.5" style="35" hidden="1"/>
  </cols>
  <sheetData>
    <row r="1" spans="2:20" s="34" customFormat="1" ht="28.5" customHeight="1" x14ac:dyDescent="0.2">
      <c r="B1" s="212" t="s">
        <v>585</v>
      </c>
      <c r="C1" s="89"/>
    </row>
    <row r="2" spans="2:20" ht="45.75" customHeight="1" x14ac:dyDescent="0.2">
      <c r="B2" s="194" t="s">
        <v>554</v>
      </c>
      <c r="C2" s="90"/>
      <c r="T2" s="35"/>
    </row>
    <row r="3" spans="2:20" ht="34.5" hidden="1" customHeight="1" x14ac:dyDescent="0.2">
      <c r="B3" s="184" t="s">
        <v>425</v>
      </c>
      <c r="C3" s="90"/>
      <c r="T3" s="35"/>
    </row>
    <row r="4" spans="2:20" ht="40.5" customHeight="1" x14ac:dyDescent="0.2">
      <c r="B4" s="195" t="s">
        <v>568</v>
      </c>
      <c r="C4" s="90"/>
      <c r="T4" s="35"/>
    </row>
    <row r="5" spans="2:20" ht="17.25" customHeight="1" x14ac:dyDescent="0.2">
      <c r="B5" s="213" t="s">
        <v>342</v>
      </c>
      <c r="C5" s="90"/>
      <c r="T5" s="35"/>
    </row>
    <row r="6" spans="2:20" ht="22.5" customHeight="1" x14ac:dyDescent="0.2">
      <c r="B6" s="195" t="s">
        <v>127</v>
      </c>
      <c r="C6" s="89"/>
      <c r="T6" s="35"/>
    </row>
    <row r="7" spans="2:20" ht="17.25" customHeight="1" x14ac:dyDescent="0.2">
      <c r="B7" s="213" t="s">
        <v>343</v>
      </c>
      <c r="C7" s="89"/>
      <c r="T7" s="35"/>
    </row>
    <row r="8" spans="2:20" ht="22.5" customHeight="1" x14ac:dyDescent="0.2">
      <c r="B8" s="195" t="s">
        <v>134</v>
      </c>
      <c r="C8" s="89"/>
      <c r="T8" s="35"/>
    </row>
    <row r="9" spans="2:20" ht="17.25" customHeight="1" x14ac:dyDescent="0.2">
      <c r="B9" s="213" t="s">
        <v>344</v>
      </c>
      <c r="C9" s="89"/>
      <c r="T9" s="35"/>
    </row>
    <row r="10" spans="2:20" ht="29.25" customHeight="1" x14ac:dyDescent="0.2">
      <c r="B10" s="195" t="s">
        <v>555</v>
      </c>
      <c r="C10" s="89"/>
      <c r="T10" s="35"/>
    </row>
    <row r="11" spans="2:20" ht="21" customHeight="1" x14ac:dyDescent="0.2">
      <c r="B11" s="211" t="s">
        <v>576</v>
      </c>
      <c r="C11" s="89"/>
      <c r="T11" s="35"/>
    </row>
    <row r="12" spans="2:20" ht="17.25" customHeight="1" x14ac:dyDescent="0.2">
      <c r="B12" s="213" t="s">
        <v>345</v>
      </c>
      <c r="C12" s="89"/>
      <c r="T12" s="35"/>
    </row>
    <row r="13" spans="2:20" ht="44.25" customHeight="1" x14ac:dyDescent="0.2">
      <c r="B13" s="195" t="s">
        <v>556</v>
      </c>
      <c r="C13" s="89"/>
      <c r="T13" s="35"/>
    </row>
    <row r="14" spans="2:20" ht="17.25" customHeight="1" x14ac:dyDescent="0.2">
      <c r="B14" s="213" t="s">
        <v>346</v>
      </c>
      <c r="C14" s="89"/>
      <c r="T14" s="35"/>
    </row>
    <row r="15" spans="2:20" ht="21" customHeight="1" x14ac:dyDescent="0.2">
      <c r="B15" s="195" t="s">
        <v>85</v>
      </c>
      <c r="C15" s="89"/>
      <c r="T15" s="35"/>
    </row>
    <row r="16" spans="2:20" ht="17.25" customHeight="1" x14ac:dyDescent="0.2">
      <c r="B16" s="213" t="s">
        <v>427</v>
      </c>
      <c r="C16" s="89"/>
      <c r="T16" s="35"/>
    </row>
    <row r="17" spans="2:22" ht="21" customHeight="1" x14ac:dyDescent="0.2">
      <c r="B17" s="195" t="s">
        <v>0</v>
      </c>
      <c r="C17" s="89"/>
      <c r="T17" s="35"/>
    </row>
    <row r="18" spans="2:22" ht="17.25" customHeight="1" x14ac:dyDescent="0.2">
      <c r="B18" s="213" t="s">
        <v>428</v>
      </c>
      <c r="C18" s="89"/>
      <c r="T18" s="35"/>
    </row>
    <row r="19" spans="2:22" ht="71.25" customHeight="1" x14ac:dyDescent="0.2">
      <c r="B19" s="195" t="s">
        <v>557</v>
      </c>
      <c r="C19" s="89"/>
      <c r="T19" s="35"/>
    </row>
    <row r="20" spans="2:22" ht="17.25" customHeight="1" x14ac:dyDescent="0.2">
      <c r="B20" s="213" t="s">
        <v>429</v>
      </c>
      <c r="C20" s="89"/>
      <c r="T20" s="35"/>
    </row>
    <row r="21" spans="2:22" ht="30.75" customHeight="1" x14ac:dyDescent="0.2">
      <c r="B21" s="195" t="s">
        <v>573</v>
      </c>
      <c r="C21" s="89"/>
      <c r="U21" s="37"/>
      <c r="V21" s="37"/>
    </row>
    <row r="22" spans="2:22" ht="18" customHeight="1" x14ac:dyDescent="0.2">
      <c r="B22" s="165" t="s">
        <v>532</v>
      </c>
      <c r="C22" s="89"/>
      <c r="U22" s="37"/>
      <c r="V22" s="37"/>
    </row>
    <row r="23" spans="2:22" hidden="1" x14ac:dyDescent="0.2">
      <c r="U23" s="37"/>
      <c r="V23" s="37"/>
    </row>
    <row r="24" spans="2:22" hidden="1" x14ac:dyDescent="0.2">
      <c r="U24" s="37"/>
      <c r="V24" s="37"/>
    </row>
    <row r="25" spans="2:22" hidden="1" x14ac:dyDescent="0.2">
      <c r="U25" s="37"/>
      <c r="V25" s="37"/>
    </row>
    <row r="26" spans="2:22" hidden="1" x14ac:dyDescent="0.2">
      <c r="U26" s="37"/>
      <c r="V26" s="37"/>
    </row>
    <row r="27" spans="2:22" hidden="1" x14ac:dyDescent="0.2">
      <c r="U27" s="37"/>
      <c r="V27" s="37"/>
    </row>
    <row r="28" spans="2:22" hidden="1" x14ac:dyDescent="0.2">
      <c r="U28" s="37"/>
      <c r="V28" s="37"/>
    </row>
    <row r="29" spans="2:22" hidden="1" x14ac:dyDescent="0.2">
      <c r="U29" s="37"/>
      <c r="V29" s="37"/>
    </row>
    <row r="30" spans="2:22" hidden="1" x14ac:dyDescent="0.2">
      <c r="U30" s="37"/>
      <c r="V30" s="37"/>
    </row>
    <row r="31" spans="2:22" hidden="1" x14ac:dyDescent="0.2">
      <c r="U31" s="37"/>
      <c r="V31" s="37"/>
    </row>
    <row r="32" spans="2:22" hidden="1" x14ac:dyDescent="0.2">
      <c r="U32" s="37"/>
      <c r="V32" s="37"/>
    </row>
    <row r="33" spans="21:22" hidden="1" x14ac:dyDescent="0.2">
      <c r="U33" s="37"/>
      <c r="V33" s="37"/>
    </row>
    <row r="34" spans="21:22" hidden="1" x14ac:dyDescent="0.2">
      <c r="U34" s="37"/>
      <c r="V34" s="37"/>
    </row>
    <row r="35" spans="21:22" hidden="1" x14ac:dyDescent="0.2">
      <c r="U35" s="37"/>
      <c r="V35" s="37"/>
    </row>
    <row r="36" spans="21:22" hidden="1" x14ac:dyDescent="0.2">
      <c r="U36" s="37"/>
      <c r="V36" s="37"/>
    </row>
    <row r="37" spans="21:22" hidden="1" x14ac:dyDescent="0.2">
      <c r="U37" s="37"/>
      <c r="V37" s="37"/>
    </row>
    <row r="38" spans="21:22" hidden="1" x14ac:dyDescent="0.2">
      <c r="U38" s="37"/>
      <c r="V38" s="37"/>
    </row>
    <row r="39" spans="21:22" hidden="1" x14ac:dyDescent="0.2">
      <c r="U39" s="37"/>
      <c r="V39" s="37"/>
    </row>
    <row r="40" spans="21:22" hidden="1" x14ac:dyDescent="0.2">
      <c r="U40" s="37"/>
      <c r="V40" s="37"/>
    </row>
    <row r="41" spans="21:22" hidden="1" x14ac:dyDescent="0.2">
      <c r="U41" s="37"/>
      <c r="V41" s="37"/>
    </row>
    <row r="42" spans="21:22" hidden="1" x14ac:dyDescent="0.2">
      <c r="U42" s="37"/>
      <c r="V42" s="37"/>
    </row>
    <row r="43" spans="21:22" hidden="1" x14ac:dyDescent="0.2">
      <c r="U43" s="37"/>
      <c r="V43" s="37"/>
    </row>
    <row r="44" spans="21:22" hidden="1" x14ac:dyDescent="0.2">
      <c r="U44" s="37"/>
      <c r="V44" s="37"/>
    </row>
    <row r="45" spans="21:22" hidden="1" x14ac:dyDescent="0.2">
      <c r="U45" s="37"/>
      <c r="V45" s="37"/>
    </row>
    <row r="46" spans="21:22" hidden="1" x14ac:dyDescent="0.2">
      <c r="U46" s="37"/>
      <c r="V46" s="37"/>
    </row>
    <row r="47" spans="21:22" hidden="1" x14ac:dyDescent="0.2">
      <c r="U47" s="37"/>
      <c r="V47" s="37"/>
    </row>
    <row r="48" spans="21:22" hidden="1" x14ac:dyDescent="0.2">
      <c r="U48" s="37"/>
      <c r="V48" s="37"/>
    </row>
    <row r="49" spans="21:22" hidden="1" x14ac:dyDescent="0.2">
      <c r="U49" s="37"/>
      <c r="V49" s="37"/>
    </row>
    <row r="50" spans="21:22" hidden="1" x14ac:dyDescent="0.2">
      <c r="U50" s="37"/>
      <c r="V50" s="37"/>
    </row>
    <row r="51" spans="21:22" hidden="1" x14ac:dyDescent="0.2">
      <c r="U51" s="37"/>
      <c r="V51" s="37"/>
    </row>
    <row r="52" spans="21:22" hidden="1" x14ac:dyDescent="0.2">
      <c r="U52" s="37"/>
      <c r="V52" s="37"/>
    </row>
    <row r="53" spans="21:22" hidden="1" x14ac:dyDescent="0.2">
      <c r="U53" s="37"/>
      <c r="V53" s="37"/>
    </row>
    <row r="54" spans="21:22" hidden="1" x14ac:dyDescent="0.2">
      <c r="U54" s="37"/>
      <c r="V54" s="37"/>
    </row>
    <row r="55" spans="21:22" hidden="1" x14ac:dyDescent="0.2">
      <c r="U55" s="37"/>
      <c r="V55" s="37"/>
    </row>
    <row r="56" spans="21:22" hidden="1" x14ac:dyDescent="0.2">
      <c r="U56" s="37"/>
      <c r="V56" s="37"/>
    </row>
    <row r="57" spans="21:22" hidden="1" x14ac:dyDescent="0.2">
      <c r="U57" s="37"/>
      <c r="V57" s="37"/>
    </row>
    <row r="58" spans="21:22" hidden="1" x14ac:dyDescent="0.2">
      <c r="U58" s="37"/>
      <c r="V58" s="37"/>
    </row>
    <row r="59" spans="21:22" hidden="1" x14ac:dyDescent="0.2">
      <c r="U59" s="37"/>
      <c r="V59" s="37"/>
    </row>
    <row r="60" spans="21:22" hidden="1" x14ac:dyDescent="0.2">
      <c r="U60" s="37"/>
      <c r="V60" s="37"/>
    </row>
    <row r="61" spans="21:22" hidden="1" x14ac:dyDescent="0.2">
      <c r="U61" s="37"/>
      <c r="V61" s="37"/>
    </row>
    <row r="62" spans="21:22" hidden="1" x14ac:dyDescent="0.2">
      <c r="U62" s="37"/>
      <c r="V62" s="37"/>
    </row>
    <row r="63" spans="21:22" hidden="1" x14ac:dyDescent="0.2">
      <c r="U63" s="37"/>
      <c r="V63" s="37"/>
    </row>
    <row r="64" spans="21:22" hidden="1" x14ac:dyDescent="0.2">
      <c r="U64" s="37"/>
      <c r="V64" s="37"/>
    </row>
    <row r="65" spans="21:22" hidden="1" x14ac:dyDescent="0.2">
      <c r="U65" s="37"/>
      <c r="V65" s="37"/>
    </row>
    <row r="66" spans="21:22" hidden="1" x14ac:dyDescent="0.2">
      <c r="U66" s="37"/>
      <c r="V66" s="37"/>
    </row>
    <row r="67" spans="21:22" hidden="1" x14ac:dyDescent="0.2">
      <c r="U67" s="37"/>
      <c r="V67" s="37"/>
    </row>
    <row r="68" spans="21:22" hidden="1" x14ac:dyDescent="0.2">
      <c r="U68" s="37"/>
      <c r="V68" s="37"/>
    </row>
    <row r="69" spans="21:22" hidden="1" x14ac:dyDescent="0.2">
      <c r="U69" s="37"/>
      <c r="V69" s="37"/>
    </row>
    <row r="70" spans="21:22" hidden="1" x14ac:dyDescent="0.2">
      <c r="U70" s="37"/>
      <c r="V70" s="37"/>
    </row>
    <row r="71" spans="21:22" hidden="1" x14ac:dyDescent="0.2">
      <c r="U71" s="37"/>
      <c r="V71" s="37"/>
    </row>
    <row r="72" spans="21:22" hidden="1" x14ac:dyDescent="0.2">
      <c r="U72" s="37"/>
      <c r="V72" s="37"/>
    </row>
    <row r="73" spans="21:22" hidden="1" x14ac:dyDescent="0.2">
      <c r="U73" s="37"/>
      <c r="V73" s="37"/>
    </row>
    <row r="74" spans="21:22" hidden="1" x14ac:dyDescent="0.2">
      <c r="U74" s="37"/>
      <c r="V74" s="37"/>
    </row>
    <row r="75" spans="21:22" hidden="1" x14ac:dyDescent="0.2">
      <c r="U75" s="37"/>
      <c r="V75" s="37"/>
    </row>
    <row r="76" spans="21:22" hidden="1" x14ac:dyDescent="0.2">
      <c r="U76" s="37"/>
      <c r="V76" s="37"/>
    </row>
    <row r="77" spans="21:22" hidden="1" x14ac:dyDescent="0.2">
      <c r="U77" s="37"/>
      <c r="V77" s="37"/>
    </row>
    <row r="78" spans="21:22" hidden="1" x14ac:dyDescent="0.2">
      <c r="U78" s="37"/>
      <c r="V78" s="37"/>
    </row>
    <row r="79" spans="21:22" hidden="1" x14ac:dyDescent="0.2">
      <c r="U79" s="37"/>
      <c r="V79" s="37"/>
    </row>
    <row r="80" spans="21:22" hidden="1" x14ac:dyDescent="0.2">
      <c r="U80" s="37"/>
      <c r="V80" s="37"/>
    </row>
    <row r="81" spans="21:22" hidden="1" x14ac:dyDescent="0.2">
      <c r="U81" s="37"/>
      <c r="V81" s="37"/>
    </row>
    <row r="82" spans="21:22" hidden="1" x14ac:dyDescent="0.2">
      <c r="U82" s="37"/>
      <c r="V82" s="37"/>
    </row>
    <row r="83" spans="21:22" hidden="1" x14ac:dyDescent="0.2">
      <c r="U83" s="37"/>
      <c r="V83" s="37"/>
    </row>
    <row r="84" spans="21:22" hidden="1" x14ac:dyDescent="0.2">
      <c r="U84" s="37"/>
      <c r="V84" s="37"/>
    </row>
    <row r="85" spans="21:22" hidden="1" x14ac:dyDescent="0.2">
      <c r="U85" s="37"/>
      <c r="V85" s="37"/>
    </row>
    <row r="86" spans="21:22" hidden="1" x14ac:dyDescent="0.2">
      <c r="U86" s="37"/>
      <c r="V86" s="37"/>
    </row>
    <row r="87" spans="21:22" hidden="1" x14ac:dyDescent="0.2">
      <c r="U87" s="37"/>
      <c r="V87" s="37"/>
    </row>
    <row r="88" spans="21:22" hidden="1" x14ac:dyDescent="0.2">
      <c r="U88" s="37"/>
      <c r="V88" s="37"/>
    </row>
    <row r="89" spans="21:22" hidden="1" x14ac:dyDescent="0.2">
      <c r="U89" s="37"/>
      <c r="V89" s="37"/>
    </row>
    <row r="90" spans="21:22" hidden="1" x14ac:dyDescent="0.2">
      <c r="U90" s="37"/>
      <c r="V90" s="37"/>
    </row>
    <row r="91" spans="21:22" hidden="1" x14ac:dyDescent="0.2">
      <c r="U91" s="37"/>
      <c r="V91" s="37"/>
    </row>
    <row r="92" spans="21:22" hidden="1" x14ac:dyDescent="0.2">
      <c r="U92" s="37"/>
      <c r="V92" s="37"/>
    </row>
    <row r="93" spans="21:22" hidden="1" x14ac:dyDescent="0.2">
      <c r="U93" s="37"/>
      <c r="V93" s="37"/>
    </row>
    <row r="94" spans="21:22" hidden="1" x14ac:dyDescent="0.2">
      <c r="U94" s="37"/>
      <c r="V94" s="37"/>
    </row>
    <row r="95" spans="21:22" hidden="1" x14ac:dyDescent="0.2">
      <c r="U95" s="37"/>
      <c r="V95" s="37"/>
    </row>
    <row r="96" spans="21:22" hidden="1" x14ac:dyDescent="0.2">
      <c r="U96" s="37"/>
      <c r="V96" s="37"/>
    </row>
    <row r="97" spans="21:22" hidden="1" x14ac:dyDescent="0.2">
      <c r="U97" s="37"/>
      <c r="V97" s="37"/>
    </row>
    <row r="98" spans="21:22" hidden="1" x14ac:dyDescent="0.2">
      <c r="U98" s="37"/>
      <c r="V98" s="37"/>
    </row>
    <row r="99" spans="21:22" hidden="1" x14ac:dyDescent="0.2">
      <c r="U99" s="37"/>
      <c r="V99" s="37"/>
    </row>
    <row r="100" spans="21:22" hidden="1" x14ac:dyDescent="0.2">
      <c r="U100" s="37"/>
      <c r="V100" s="37"/>
    </row>
    <row r="101" spans="21:22" hidden="1" x14ac:dyDescent="0.2">
      <c r="U101" s="37"/>
      <c r="V101" s="37"/>
    </row>
    <row r="102" spans="21:22" hidden="1" x14ac:dyDescent="0.2">
      <c r="U102" s="37"/>
      <c r="V102" s="37"/>
    </row>
    <row r="103" spans="21:22" hidden="1" x14ac:dyDescent="0.2">
      <c r="U103" s="37"/>
      <c r="V103" s="37"/>
    </row>
    <row r="104" spans="21:22" hidden="1" x14ac:dyDescent="0.2">
      <c r="U104" s="37"/>
      <c r="V104" s="37"/>
    </row>
    <row r="105" spans="21:22" hidden="1" x14ac:dyDescent="0.2">
      <c r="U105" s="37"/>
      <c r="V105" s="37"/>
    </row>
    <row r="106" spans="21:22" hidden="1" x14ac:dyDescent="0.2">
      <c r="U106" s="37"/>
      <c r="V106" s="37"/>
    </row>
    <row r="107" spans="21:22" hidden="1" x14ac:dyDescent="0.2">
      <c r="U107" s="37"/>
      <c r="V107" s="37"/>
    </row>
    <row r="108" spans="21:22" hidden="1" x14ac:dyDescent="0.2">
      <c r="U108" s="37"/>
      <c r="V108" s="37"/>
    </row>
    <row r="109" spans="21:22" hidden="1" x14ac:dyDescent="0.2">
      <c r="U109" s="37"/>
      <c r="V109" s="37"/>
    </row>
    <row r="110" spans="21:22" hidden="1" x14ac:dyDescent="0.2">
      <c r="U110" s="37"/>
      <c r="V110" s="37"/>
    </row>
    <row r="111" spans="21:22" hidden="1" x14ac:dyDescent="0.2">
      <c r="U111" s="37"/>
      <c r="V111" s="37"/>
    </row>
    <row r="112" spans="21:22" hidden="1" x14ac:dyDescent="0.2">
      <c r="U112" s="37"/>
      <c r="V112" s="37"/>
    </row>
    <row r="113" spans="2:22" hidden="1" x14ac:dyDescent="0.2">
      <c r="U113" s="37"/>
      <c r="V113" s="37"/>
    </row>
    <row r="115" spans="2:22" ht="6" customHeight="1" x14ac:dyDescent="0.2"/>
    <row r="116" spans="2:22" x14ac:dyDescent="0.2">
      <c r="B116" s="201" t="s">
        <v>550</v>
      </c>
    </row>
    <row r="117" spans="2:22" x14ac:dyDescent="0.2"/>
  </sheetData>
  <hyperlinks>
    <hyperlink ref="B22" r:id="rId1" xr:uid="{81637C77-6EDC-407A-91E5-3C11C513059C}"/>
    <hyperlink ref="B11" location="Munkakörök_besorolása!A1" display="A &quot;Munkakörök besorolása&quot; munkalapon tipikus beosztott munkaköri besorolások találhatók." xr:uid="{F2DC7D46-733B-4911-942E-3562B32B0DAC}"/>
  </hyperlinks>
  <printOptions horizontalCentered="1"/>
  <pageMargins left="0.7" right="0.22" top="1.04" bottom="0.75" header="0.3" footer="0.3"/>
  <pageSetup paperSize="9" scale="85" orientation="portrait" r:id="rId2"/>
  <drawing r:id="rId3"/>
  <extLst>
    <ext xmlns:x15="http://schemas.microsoft.com/office/spreadsheetml/2010/11/main" uri="{F7C9EE02-42E1-4005-9D12-6889AFFD525C}">
      <x15:webExtensions xmlns:xm="http://schemas.microsoft.com/office/excel/2006/main">
        <x15:webExtension appRef="{00F718A2-C431-408A-9FD0-A968FD4B8C6B}">
          <xm:f>Tippek!$B$29</xm:f>
        </x15:webExtension>
      </x15:webExtens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7E8B3-BC24-4360-9C06-538764573595}">
  <sheetPr codeName="Munka1">
    <tabColor rgb="FF24906E"/>
    <pageSetUpPr fitToPage="1"/>
  </sheetPr>
  <dimension ref="A1:U80"/>
  <sheetViews>
    <sheetView showGridLines="0" zoomScaleNormal="100" workbookViewId="0">
      <pane ySplit="1" topLeftCell="A2" activePane="bottomLeft" state="frozen"/>
      <selection pane="bottomLeft" activeCell="D3" sqref="D3:J3"/>
    </sheetView>
  </sheetViews>
  <sheetFormatPr defaultColWidth="0" defaultRowHeight="16.5" customHeight="1" zeroHeight="1" x14ac:dyDescent="0.2"/>
  <cols>
    <col min="1" max="1" width="3.33203125" style="50" customWidth="1"/>
    <col min="2" max="2" width="8.33203125" style="50" customWidth="1"/>
    <col min="3" max="3" width="20.1640625" style="50" customWidth="1"/>
    <col min="4" max="4" width="5.5" style="50" customWidth="1"/>
    <col min="5" max="5" width="2.83203125" style="50" customWidth="1"/>
    <col min="6" max="6" width="22" style="50" customWidth="1"/>
    <col min="7" max="7" width="5.5" style="50" customWidth="1"/>
    <col min="8" max="8" width="2.83203125" style="50" customWidth="1"/>
    <col min="9" max="9" width="20.1640625" style="50" customWidth="1"/>
    <col min="10" max="10" width="6.5" style="50" customWidth="1"/>
    <col min="11" max="11" width="2.83203125" style="50" customWidth="1"/>
    <col min="12" max="12" width="8.5" style="50" customWidth="1"/>
    <col min="13" max="13" width="13.33203125" style="50" customWidth="1"/>
    <col min="14" max="14" width="5.5" style="50" customWidth="1"/>
    <col min="15" max="15" width="2.83203125" style="50" customWidth="1"/>
    <col min="16" max="16" width="19.6640625" style="50" customWidth="1"/>
    <col min="17" max="17" width="5.5" style="50" customWidth="1"/>
    <col min="18" max="18" width="2.83203125" style="50" customWidth="1"/>
    <col min="19" max="19" width="30.1640625" style="50" customWidth="1"/>
    <col min="20" max="20" width="5.5" style="50" customWidth="1"/>
    <col min="21" max="21" width="4" style="50" customWidth="1"/>
    <col min="22" max="16384" width="11.83203125" style="50" hidden="1"/>
  </cols>
  <sheetData>
    <row r="1" spans="1:20" ht="25.5" customHeight="1" x14ac:dyDescent="0.2">
      <c r="A1" s="87"/>
      <c r="B1" s="245" t="s">
        <v>612</v>
      </c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</row>
    <row r="2" spans="1:20" ht="20.25" customHeight="1" x14ac:dyDescent="0.2">
      <c r="B2" s="49"/>
    </row>
    <row r="3" spans="1:20" ht="16.5" customHeight="1" x14ac:dyDescent="0.2">
      <c r="B3" s="50" t="s">
        <v>1</v>
      </c>
      <c r="D3" s="246"/>
      <c r="E3" s="246"/>
      <c r="F3" s="246"/>
      <c r="G3" s="246"/>
      <c r="H3" s="246"/>
      <c r="I3" s="246"/>
      <c r="J3" s="246"/>
    </row>
    <row r="4" spans="1:20" ht="16.5" customHeight="1" x14ac:dyDescent="0.2">
      <c r="B4" s="50" t="s">
        <v>2</v>
      </c>
      <c r="D4" s="246"/>
      <c r="E4" s="246"/>
      <c r="F4" s="246"/>
      <c r="G4" s="246"/>
      <c r="H4" s="246"/>
      <c r="I4" s="246"/>
      <c r="J4" s="246"/>
    </row>
    <row r="5" spans="1:20" ht="16.5" customHeight="1" x14ac:dyDescent="0.2">
      <c r="B5" s="50" t="s">
        <v>3</v>
      </c>
      <c r="D5" s="246"/>
      <c r="E5" s="246"/>
      <c r="F5" s="246"/>
      <c r="G5" s="246"/>
      <c r="H5" s="246"/>
      <c r="I5" s="246"/>
      <c r="J5" s="246"/>
    </row>
    <row r="6" spans="1:20" ht="16.5" customHeight="1" x14ac:dyDescent="0.2">
      <c r="B6" s="50" t="s">
        <v>4</v>
      </c>
      <c r="D6" s="246"/>
      <c r="E6" s="246"/>
      <c r="F6" s="246"/>
      <c r="G6" s="246"/>
      <c r="H6" s="246"/>
      <c r="I6" s="246"/>
      <c r="J6" s="246"/>
    </row>
    <row r="7" spans="1:20" ht="16.5" customHeight="1" x14ac:dyDescent="0.2"/>
    <row r="8" spans="1:20" ht="16.5" customHeight="1" x14ac:dyDescent="0.2">
      <c r="B8" s="50" t="s">
        <v>223</v>
      </c>
    </row>
    <row r="9" spans="1:20" ht="16.5" customHeight="1" x14ac:dyDescent="0.2"/>
    <row r="10" spans="1:20" s="49" customFormat="1" ht="16.5" customHeight="1" x14ac:dyDescent="0.2">
      <c r="B10" s="247" t="s">
        <v>213</v>
      </c>
      <c r="C10" s="248"/>
      <c r="D10" s="249"/>
      <c r="F10" s="247" t="s">
        <v>214</v>
      </c>
      <c r="G10" s="249"/>
      <c r="I10" s="247" t="s">
        <v>48</v>
      </c>
      <c r="J10" s="249"/>
      <c r="L10" s="247" t="s">
        <v>218</v>
      </c>
      <c r="M10" s="248"/>
      <c r="N10" s="249"/>
      <c r="P10" s="250" t="s">
        <v>49</v>
      </c>
      <c r="Q10" s="250"/>
      <c r="S10" s="247" t="s">
        <v>219</v>
      </c>
      <c r="T10" s="249"/>
    </row>
    <row r="11" spans="1:20" ht="16.5" customHeight="1" x14ac:dyDescent="0.2">
      <c r="B11" s="74"/>
      <c r="C11" s="52" t="s">
        <v>123</v>
      </c>
      <c r="D11" s="73"/>
      <c r="F11" s="72" t="s">
        <v>31</v>
      </c>
      <c r="G11" s="73"/>
      <c r="I11" s="72" t="s">
        <v>198</v>
      </c>
      <c r="J11" s="73"/>
      <c r="L11" s="74"/>
      <c r="M11" s="240" t="s">
        <v>201</v>
      </c>
      <c r="N11" s="73"/>
      <c r="P11" s="52" t="s">
        <v>211</v>
      </c>
      <c r="Q11" s="51"/>
      <c r="S11" s="72" t="s">
        <v>207</v>
      </c>
      <c r="T11" s="73"/>
    </row>
    <row r="12" spans="1:20" ht="16.5" customHeight="1" x14ac:dyDescent="0.2">
      <c r="B12" s="74"/>
      <c r="C12" s="52" t="s">
        <v>192</v>
      </c>
      <c r="D12" s="73"/>
      <c r="F12" s="72" t="s">
        <v>185</v>
      </c>
      <c r="G12" s="73"/>
      <c r="I12" s="72" t="s">
        <v>199</v>
      </c>
      <c r="J12" s="73"/>
      <c r="L12" s="74"/>
      <c r="M12" s="240" t="s">
        <v>202</v>
      </c>
      <c r="N12" s="73"/>
      <c r="P12" s="52" t="s">
        <v>212</v>
      </c>
      <c r="Q12" s="51"/>
      <c r="S12" s="72" t="s">
        <v>208</v>
      </c>
      <c r="T12" s="73"/>
    </row>
    <row r="13" spans="1:20" ht="16.5" customHeight="1" x14ac:dyDescent="0.2">
      <c r="B13" s="74"/>
      <c r="C13" s="52" t="s">
        <v>43</v>
      </c>
      <c r="D13" s="73"/>
      <c r="F13" s="72" t="s">
        <v>189</v>
      </c>
      <c r="G13" s="73"/>
      <c r="I13" s="72" t="s">
        <v>226</v>
      </c>
      <c r="J13" s="73"/>
      <c r="L13" s="74"/>
      <c r="M13" s="240" t="s">
        <v>203</v>
      </c>
      <c r="N13" s="73"/>
      <c r="P13" s="52" t="s">
        <v>132</v>
      </c>
      <c r="Q13" s="51"/>
      <c r="S13" s="72" t="s">
        <v>215</v>
      </c>
      <c r="T13" s="73"/>
    </row>
    <row r="14" spans="1:20" ht="16.5" customHeight="1" x14ac:dyDescent="0.2">
      <c r="B14" s="74"/>
      <c r="C14" s="52" t="s">
        <v>195</v>
      </c>
      <c r="D14" s="73"/>
      <c r="F14" s="72" t="s">
        <v>190</v>
      </c>
      <c r="G14" s="73"/>
      <c r="I14" s="72" t="s">
        <v>227</v>
      </c>
      <c r="J14" s="73"/>
      <c r="L14" s="74"/>
      <c r="M14" s="240" t="s">
        <v>204</v>
      </c>
      <c r="N14" s="73"/>
      <c r="P14" s="51"/>
      <c r="Q14" s="51"/>
      <c r="S14" s="72" t="s">
        <v>216</v>
      </c>
      <c r="T14" s="73"/>
    </row>
    <row r="15" spans="1:20" ht="16.5" customHeight="1" x14ac:dyDescent="0.2">
      <c r="B15" s="74"/>
      <c r="C15" s="52" t="s">
        <v>44</v>
      </c>
      <c r="D15" s="73"/>
      <c r="F15" s="72" t="s">
        <v>191</v>
      </c>
      <c r="G15" s="73"/>
      <c r="I15" s="72" t="s">
        <v>225</v>
      </c>
      <c r="J15" s="73"/>
      <c r="L15" s="74"/>
      <c r="M15" s="240" t="s">
        <v>205</v>
      </c>
      <c r="N15" s="73"/>
      <c r="P15" s="51"/>
      <c r="Q15" s="51"/>
      <c r="S15" s="72" t="s">
        <v>131</v>
      </c>
      <c r="T15" s="73"/>
    </row>
    <row r="16" spans="1:20" ht="16.5" customHeight="1" x14ac:dyDescent="0.2">
      <c r="B16" s="74"/>
      <c r="C16" s="52" t="s">
        <v>193</v>
      </c>
      <c r="D16" s="73"/>
      <c r="F16" s="72" t="s">
        <v>186</v>
      </c>
      <c r="G16" s="73"/>
      <c r="I16" s="72" t="s">
        <v>228</v>
      </c>
      <c r="J16" s="73"/>
      <c r="L16" s="74"/>
      <c r="M16" s="240" t="s">
        <v>206</v>
      </c>
      <c r="N16" s="73"/>
      <c r="P16" s="51"/>
      <c r="Q16" s="51"/>
      <c r="S16" s="72" t="s">
        <v>209</v>
      </c>
      <c r="T16" s="73"/>
    </row>
    <row r="17" spans="2:20" ht="16.5" customHeight="1" x14ac:dyDescent="0.2">
      <c r="B17" s="74"/>
      <c r="C17" s="52" t="s">
        <v>196</v>
      </c>
      <c r="D17" s="73"/>
      <c r="F17" s="72" t="s">
        <v>187</v>
      </c>
      <c r="G17" s="73"/>
      <c r="I17" s="72" t="s">
        <v>200</v>
      </c>
      <c r="J17" s="73"/>
      <c r="L17" s="74"/>
      <c r="M17" s="241"/>
      <c r="N17" s="73"/>
      <c r="P17" s="51"/>
      <c r="Q17" s="51"/>
      <c r="S17" s="72" t="s">
        <v>217</v>
      </c>
      <c r="T17" s="73"/>
    </row>
    <row r="18" spans="2:20" ht="16.5" customHeight="1" x14ac:dyDescent="0.2">
      <c r="B18" s="74"/>
      <c r="C18" s="52" t="s">
        <v>45</v>
      </c>
      <c r="D18" s="73"/>
      <c r="F18" s="72" t="s">
        <v>188</v>
      </c>
      <c r="G18" s="73"/>
      <c r="I18" s="74"/>
      <c r="J18" s="73"/>
      <c r="L18" s="74"/>
      <c r="M18" s="241"/>
      <c r="N18" s="73"/>
      <c r="P18" s="51"/>
      <c r="Q18" s="51"/>
      <c r="S18" s="72" t="s">
        <v>534</v>
      </c>
      <c r="T18" s="73"/>
    </row>
    <row r="19" spans="2:20" ht="16.5" customHeight="1" x14ac:dyDescent="0.2">
      <c r="B19" s="74"/>
      <c r="C19" s="52" t="s">
        <v>197</v>
      </c>
      <c r="D19" s="73"/>
      <c r="F19" s="72"/>
      <c r="G19" s="73"/>
      <c r="I19" s="74"/>
      <c r="J19" s="73"/>
      <c r="L19" s="74"/>
      <c r="M19" s="241"/>
      <c r="N19" s="73"/>
      <c r="P19" s="51"/>
      <c r="Q19" s="51"/>
      <c r="S19" s="72" t="s">
        <v>347</v>
      </c>
      <c r="T19" s="73"/>
    </row>
    <row r="20" spans="2:20" ht="16.5" customHeight="1" x14ac:dyDescent="0.2">
      <c r="B20" s="74"/>
      <c r="C20" s="52" t="s">
        <v>194</v>
      </c>
      <c r="D20" s="73"/>
      <c r="F20" s="72"/>
      <c r="G20" s="73"/>
      <c r="I20" s="74"/>
      <c r="J20" s="73"/>
      <c r="L20" s="74"/>
      <c r="M20" s="241"/>
      <c r="N20" s="73"/>
      <c r="P20" s="51"/>
      <c r="Q20" s="51"/>
      <c r="S20" s="72" t="s">
        <v>210</v>
      </c>
      <c r="T20" s="73"/>
    </row>
    <row r="21" spans="2:20" ht="16.5" customHeight="1" x14ac:dyDescent="0.2">
      <c r="B21" s="74"/>
      <c r="C21" s="52" t="s">
        <v>619</v>
      </c>
      <c r="D21" s="73"/>
      <c r="F21" s="74"/>
      <c r="G21" s="73"/>
      <c r="I21" s="74"/>
      <c r="J21" s="73"/>
      <c r="L21" s="74"/>
      <c r="M21" s="241"/>
      <c r="N21" s="73"/>
      <c r="P21" s="51"/>
      <c r="Q21" s="51"/>
      <c r="S21" s="72" t="s">
        <v>535</v>
      </c>
      <c r="T21" s="73"/>
    </row>
    <row r="22" spans="2:20" ht="16.5" customHeight="1" x14ac:dyDescent="0.2">
      <c r="B22" s="74"/>
      <c r="C22" s="52" t="s">
        <v>11</v>
      </c>
      <c r="D22" s="73"/>
      <c r="F22" s="74"/>
      <c r="G22" s="73"/>
      <c r="I22" s="74"/>
      <c r="J22" s="73"/>
      <c r="L22" s="74"/>
      <c r="M22" s="241"/>
      <c r="N22" s="73"/>
      <c r="P22" s="51"/>
      <c r="Q22" s="51"/>
      <c r="S22" s="72"/>
      <c r="T22" s="73"/>
    </row>
    <row r="23" spans="2:20" ht="16.5" customHeight="1" x14ac:dyDescent="0.2">
      <c r="B23" s="74"/>
      <c r="C23" s="51"/>
      <c r="D23" s="73"/>
      <c r="F23" s="74"/>
      <c r="G23" s="73"/>
      <c r="I23" s="74"/>
      <c r="J23" s="73"/>
      <c r="L23" s="74"/>
      <c r="M23" s="241"/>
      <c r="N23" s="73"/>
      <c r="P23" s="51"/>
      <c r="Q23" s="51"/>
      <c r="S23" s="74"/>
      <c r="T23" s="73"/>
    </row>
    <row r="24" spans="2:20" ht="16.5" customHeight="1" x14ac:dyDescent="0.2">
      <c r="B24" s="72" t="s">
        <v>5</v>
      </c>
      <c r="C24" s="93"/>
      <c r="D24" s="73"/>
      <c r="F24" s="74"/>
      <c r="G24" s="73"/>
      <c r="I24" s="74"/>
      <c r="J24" s="73"/>
      <c r="L24" s="74"/>
      <c r="M24" s="241"/>
      <c r="N24" s="73"/>
      <c r="P24" s="51"/>
      <c r="Q24" s="51"/>
      <c r="S24" s="74"/>
      <c r="T24" s="73"/>
    </row>
    <row r="25" spans="2:20" ht="16.5" customHeight="1" x14ac:dyDescent="0.2">
      <c r="B25" s="75"/>
      <c r="C25" s="77"/>
      <c r="D25" s="76"/>
      <c r="F25" s="75"/>
      <c r="G25" s="76"/>
      <c r="I25" s="75"/>
      <c r="J25" s="76"/>
      <c r="L25" s="75"/>
      <c r="M25" s="77"/>
      <c r="N25" s="76"/>
      <c r="P25" s="51"/>
      <c r="Q25" s="51"/>
      <c r="S25" s="75"/>
      <c r="T25" s="76"/>
    </row>
    <row r="26" spans="2:20" ht="16.5" customHeight="1" x14ac:dyDescent="0.2"/>
    <row r="27" spans="2:20" ht="16.5" customHeight="1" x14ac:dyDescent="0.2">
      <c r="B27" s="49" t="s">
        <v>220</v>
      </c>
    </row>
    <row r="28" spans="2:20" ht="16.5" customHeight="1" x14ac:dyDescent="0.2">
      <c r="B28" s="50" t="s">
        <v>6</v>
      </c>
      <c r="D28" s="246"/>
      <c r="E28" s="246"/>
      <c r="F28" s="246"/>
      <c r="G28" s="246"/>
      <c r="H28" s="246"/>
      <c r="I28" s="246"/>
      <c r="J28" s="246"/>
    </row>
    <row r="29" spans="2:20" ht="16.5" customHeight="1" x14ac:dyDescent="0.2">
      <c r="B29" s="50" t="s">
        <v>7</v>
      </c>
      <c r="D29" s="246"/>
      <c r="E29" s="246"/>
      <c r="F29" s="246"/>
      <c r="G29" s="246"/>
      <c r="H29" s="246"/>
      <c r="I29" s="246"/>
      <c r="J29" s="246"/>
    </row>
    <row r="30" spans="2:20" ht="16.5" customHeight="1" x14ac:dyDescent="0.2">
      <c r="B30" s="50" t="s">
        <v>8</v>
      </c>
      <c r="D30" s="246"/>
      <c r="E30" s="246"/>
      <c r="F30" s="246"/>
      <c r="G30" s="246"/>
      <c r="H30" s="246"/>
      <c r="I30" s="246"/>
      <c r="J30" s="246"/>
      <c r="P30" s="68"/>
    </row>
    <row r="31" spans="2:20" ht="16.5" customHeight="1" x14ac:dyDescent="0.2">
      <c r="B31" s="50" t="s">
        <v>9</v>
      </c>
      <c r="D31" s="246"/>
      <c r="E31" s="246"/>
      <c r="F31" s="246"/>
      <c r="G31" s="246"/>
      <c r="H31" s="246"/>
      <c r="I31" s="246"/>
      <c r="J31" s="246"/>
    </row>
    <row r="32" spans="2:20" ht="16.5" customHeight="1" x14ac:dyDescent="0.2">
      <c r="B32" s="50" t="s">
        <v>122</v>
      </c>
      <c r="D32" s="246"/>
      <c r="E32" s="246"/>
      <c r="F32" s="246"/>
      <c r="G32" s="246"/>
      <c r="H32" s="246"/>
      <c r="I32" s="246"/>
      <c r="J32" s="246"/>
    </row>
    <row r="33" spans="2:16" ht="16.5" customHeight="1" x14ac:dyDescent="0.2">
      <c r="P33" s="68"/>
    </row>
    <row r="34" spans="2:16" ht="16.5" customHeight="1" x14ac:dyDescent="0.2">
      <c r="B34" s="49" t="s">
        <v>224</v>
      </c>
    </row>
    <row r="35" spans="2:16" ht="30" customHeight="1" x14ac:dyDescent="0.2">
      <c r="B35" s="242" t="s">
        <v>235</v>
      </c>
      <c r="C35" s="242"/>
      <c r="D35" s="242"/>
      <c r="E35" s="242"/>
      <c r="F35" s="242"/>
      <c r="G35" s="242"/>
      <c r="H35" s="242"/>
      <c r="I35" s="242"/>
      <c r="J35" s="242"/>
      <c r="K35" s="242"/>
      <c r="L35" s="242"/>
      <c r="M35" s="242"/>
      <c r="N35" s="242"/>
    </row>
    <row r="36" spans="2:16" ht="45.75" customHeight="1" x14ac:dyDescent="0.2">
      <c r="B36" s="242" t="s">
        <v>577</v>
      </c>
      <c r="C36" s="242"/>
      <c r="D36" s="242"/>
      <c r="E36" s="242"/>
      <c r="F36" s="242"/>
      <c r="G36" s="242"/>
      <c r="H36" s="242"/>
      <c r="I36" s="242"/>
      <c r="J36" s="242"/>
      <c r="K36" s="242"/>
      <c r="L36" s="242"/>
      <c r="M36" s="242"/>
      <c r="N36" s="242"/>
    </row>
    <row r="37" spans="2:16" ht="43.5" customHeight="1" x14ac:dyDescent="0.2">
      <c r="B37" s="243" t="s">
        <v>617</v>
      </c>
      <c r="C37" s="243"/>
      <c r="D37" s="243"/>
      <c r="E37" s="243"/>
      <c r="F37" s="243"/>
      <c r="G37" s="243"/>
      <c r="H37" s="243"/>
      <c r="I37" s="243"/>
      <c r="J37" s="243"/>
      <c r="K37" s="243"/>
      <c r="L37" s="243"/>
      <c r="M37" s="243"/>
      <c r="N37" s="243"/>
    </row>
    <row r="38" spans="2:16" customFormat="1" ht="21" customHeight="1" x14ac:dyDescent="0.2">
      <c r="B38" s="81" t="s">
        <v>221</v>
      </c>
    </row>
    <row r="39" spans="2:16" customFormat="1" ht="8.25" customHeight="1" x14ac:dyDescent="0.2"/>
    <row r="40" spans="2:16" ht="16.5" customHeight="1" x14ac:dyDescent="0.2"/>
    <row r="41" spans="2:16" ht="16.5" customHeight="1" x14ac:dyDescent="0.2"/>
    <row r="42" spans="2:16" ht="16.5" customHeight="1" x14ac:dyDescent="0.2"/>
    <row r="43" spans="2:16" ht="16.5" customHeight="1" x14ac:dyDescent="0.2"/>
    <row r="44" spans="2:16" ht="16.5" customHeight="1" x14ac:dyDescent="0.2"/>
    <row r="45" spans="2:16" ht="16.5" customHeight="1" x14ac:dyDescent="0.2"/>
    <row r="46" spans="2:16" ht="16.5" customHeight="1" x14ac:dyDescent="0.2"/>
    <row r="47" spans="2:16" ht="16.5" customHeight="1" x14ac:dyDescent="0.2"/>
    <row r="48" spans="2:16" ht="16.5" customHeight="1" x14ac:dyDescent="0.2"/>
    <row r="49" spans="1:14" ht="16.5" customHeight="1" x14ac:dyDescent="0.2"/>
    <row r="50" spans="1:14" ht="16.5" customHeight="1" x14ac:dyDescent="0.2"/>
    <row r="51" spans="1:14" ht="16.5" customHeight="1" x14ac:dyDescent="0.2"/>
    <row r="52" spans="1:14" ht="16.5" customHeight="1" x14ac:dyDescent="0.2"/>
    <row r="53" spans="1:14" ht="13.5" customHeight="1" x14ac:dyDescent="0.2"/>
    <row r="54" spans="1:14" ht="37.5" customHeight="1" x14ac:dyDescent="0.2">
      <c r="C54" s="244" t="s">
        <v>613</v>
      </c>
      <c r="D54" s="244"/>
      <c r="E54" s="244"/>
      <c r="F54" s="244"/>
      <c r="G54" s="244"/>
      <c r="H54" s="244"/>
      <c r="I54" s="244"/>
      <c r="J54" s="244"/>
      <c r="K54" s="244"/>
      <c r="L54" s="244"/>
      <c r="M54" s="244"/>
      <c r="N54" s="244"/>
    </row>
    <row r="55" spans="1:14" s="69" customFormat="1" ht="14.25" customHeight="1" x14ac:dyDescent="0.2">
      <c r="B55" s="50" t="s">
        <v>335</v>
      </c>
      <c r="C55" s="50"/>
      <c r="D55" s="50"/>
      <c r="E55" s="50"/>
      <c r="F55" s="50"/>
      <c r="G55" s="50"/>
      <c r="H55" s="50"/>
      <c r="I55" s="50"/>
    </row>
    <row r="56" spans="1:14" s="69" customFormat="1" ht="21.75" customHeight="1" x14ac:dyDescent="0.2">
      <c r="B56" s="204" t="s">
        <v>575</v>
      </c>
      <c r="C56" s="204"/>
      <c r="D56" s="204"/>
      <c r="E56" s="204"/>
      <c r="F56" s="204"/>
    </row>
    <row r="57" spans="1:14" ht="16.5" customHeight="1" x14ac:dyDescent="0.2">
      <c r="B57" s="71" t="s">
        <v>229</v>
      </c>
    </row>
    <row r="58" spans="1:14" ht="16.5" customHeight="1" x14ac:dyDescent="0.2">
      <c r="C58" s="50" t="s">
        <v>222</v>
      </c>
    </row>
    <row r="59" spans="1:14" ht="16.5" customHeight="1" x14ac:dyDescent="0.2">
      <c r="C59" s="50" t="s">
        <v>618</v>
      </c>
    </row>
    <row r="60" spans="1:14" ht="16.5" customHeight="1" x14ac:dyDescent="0.2"/>
    <row r="61" spans="1:14" ht="16.5" customHeight="1" x14ac:dyDescent="0.2">
      <c r="A61" s="91"/>
      <c r="B61" s="200" t="s">
        <v>544</v>
      </c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</row>
    <row r="62" spans="1:14" ht="16.5" customHeight="1" x14ac:dyDescent="0.2">
      <c r="A62" s="91"/>
      <c r="B62" s="91"/>
      <c r="C62" s="91" t="s">
        <v>348</v>
      </c>
      <c r="D62" s="92"/>
      <c r="E62" s="91"/>
      <c r="F62" s="91"/>
      <c r="G62" s="91"/>
      <c r="H62" s="91"/>
      <c r="I62" s="91"/>
      <c r="J62" s="91"/>
      <c r="K62" s="91"/>
      <c r="L62" s="91"/>
      <c r="M62" s="91"/>
    </row>
    <row r="63" spans="1:14" ht="16.5" customHeight="1" x14ac:dyDescent="0.2">
      <c r="A63" s="91"/>
      <c r="B63" s="91"/>
      <c r="C63" s="91" t="s">
        <v>533</v>
      </c>
      <c r="D63" s="91"/>
      <c r="E63" s="91"/>
      <c r="F63" s="91"/>
      <c r="G63" s="91"/>
      <c r="H63" s="91"/>
      <c r="I63" s="91"/>
      <c r="J63" s="91"/>
      <c r="K63" s="91"/>
      <c r="L63" s="91"/>
      <c r="M63" s="91"/>
    </row>
    <row r="64" spans="1:14" ht="16.5" customHeight="1" x14ac:dyDescent="0.2">
      <c r="A64" s="91"/>
      <c r="B64" s="91"/>
      <c r="C64" s="91" t="s">
        <v>574</v>
      </c>
      <c r="D64" s="91"/>
      <c r="E64" s="91"/>
      <c r="F64" s="91"/>
      <c r="G64" s="91"/>
      <c r="H64" s="91"/>
      <c r="I64" s="91"/>
      <c r="J64" s="91"/>
      <c r="K64" s="91"/>
      <c r="L64" s="91"/>
      <c r="M64" s="91"/>
    </row>
    <row r="65" spans="1:13" ht="16.5" customHeight="1" x14ac:dyDescent="0.2">
      <c r="A65" s="91"/>
      <c r="B65" s="91"/>
      <c r="C65" s="91"/>
      <c r="D65" s="91"/>
      <c r="E65" s="91"/>
      <c r="F65" s="91"/>
      <c r="G65" s="91"/>
      <c r="H65" s="91"/>
      <c r="I65" s="91"/>
      <c r="J65" s="91"/>
      <c r="K65" s="91"/>
      <c r="L65" s="91"/>
      <c r="M65" s="91"/>
    </row>
    <row r="66" spans="1:13" ht="16.5" customHeight="1" x14ac:dyDescent="0.2">
      <c r="A66" s="91"/>
      <c r="B66" s="91"/>
      <c r="C66" s="91"/>
      <c r="D66" s="91"/>
      <c r="E66" s="91"/>
      <c r="F66" s="91"/>
      <c r="G66" s="91"/>
      <c r="H66" s="91"/>
      <c r="I66" s="91"/>
      <c r="J66" s="91"/>
      <c r="K66" s="91"/>
      <c r="L66" s="91"/>
      <c r="M66" s="91"/>
    </row>
    <row r="67" spans="1:13" ht="16.5" customHeight="1" x14ac:dyDescent="0.2">
      <c r="A67" s="91"/>
      <c r="B67" s="91"/>
      <c r="C67" s="91"/>
      <c r="D67" s="91"/>
      <c r="E67" s="91"/>
      <c r="F67" s="91"/>
      <c r="G67" s="91"/>
      <c r="H67" s="91"/>
      <c r="I67" s="91"/>
      <c r="J67" s="91"/>
      <c r="K67" s="91"/>
      <c r="L67" s="91"/>
      <c r="M67" s="91"/>
    </row>
    <row r="68" spans="1:13" ht="16.5" customHeight="1" x14ac:dyDescent="0.2">
      <c r="A68" s="91"/>
      <c r="B68" s="91"/>
      <c r="C68" s="91"/>
      <c r="D68" s="91"/>
      <c r="E68" s="91"/>
      <c r="F68" s="91"/>
      <c r="G68" s="91"/>
      <c r="H68" s="91"/>
      <c r="I68" s="91"/>
      <c r="J68" s="91"/>
      <c r="K68" s="91"/>
      <c r="L68" s="91"/>
      <c r="M68" s="91"/>
    </row>
    <row r="69" spans="1:13" ht="16.5" customHeight="1" x14ac:dyDescent="0.2">
      <c r="A69" s="91"/>
      <c r="B69" s="91"/>
      <c r="C69" s="91"/>
      <c r="D69" s="91"/>
      <c r="E69" s="91"/>
      <c r="F69" s="91"/>
      <c r="G69" s="91"/>
      <c r="H69" s="91"/>
      <c r="I69" s="91"/>
      <c r="J69" s="91"/>
      <c r="K69" s="91"/>
      <c r="L69" s="91"/>
      <c r="M69" s="91"/>
    </row>
    <row r="70" spans="1:13" ht="16.5" customHeight="1" x14ac:dyDescent="0.2">
      <c r="A70" s="91"/>
      <c r="B70" s="91"/>
      <c r="C70" s="91"/>
      <c r="D70" s="91"/>
      <c r="E70" s="91"/>
      <c r="F70" s="91"/>
      <c r="G70" s="91"/>
      <c r="H70" s="91"/>
      <c r="I70" s="91"/>
      <c r="J70" s="91"/>
      <c r="K70" s="91"/>
      <c r="L70" s="91"/>
      <c r="M70" s="91"/>
    </row>
    <row r="71" spans="1:13" ht="16.5" customHeight="1" x14ac:dyDescent="0.2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</row>
    <row r="72" spans="1:13" ht="16.5" customHeight="1" x14ac:dyDescent="0.2">
      <c r="A72" s="91"/>
      <c r="B72" s="91"/>
      <c r="C72" s="91"/>
      <c r="D72" s="91"/>
      <c r="E72" s="91"/>
      <c r="F72" s="91"/>
      <c r="G72" s="91"/>
      <c r="H72" s="91"/>
      <c r="I72" s="91"/>
      <c r="J72" s="91"/>
      <c r="K72" s="91"/>
      <c r="L72" s="91"/>
      <c r="M72" s="91"/>
    </row>
    <row r="73" spans="1:13" ht="16.5" customHeight="1" x14ac:dyDescent="0.2"/>
    <row r="74" spans="1:13" ht="16.5" customHeight="1" x14ac:dyDescent="0.2"/>
    <row r="75" spans="1:13" ht="16.5" customHeight="1" x14ac:dyDescent="0.2"/>
    <row r="76" spans="1:13" ht="16.5" customHeight="1" x14ac:dyDescent="0.2"/>
    <row r="77" spans="1:13" ht="16.5" customHeight="1" x14ac:dyDescent="0.2"/>
    <row r="78" spans="1:13" ht="16.5" customHeight="1" x14ac:dyDescent="0.2"/>
    <row r="79" spans="1:13" ht="16.5" customHeight="1" x14ac:dyDescent="0.2"/>
    <row r="80" spans="1:13" ht="16.5" customHeight="1" x14ac:dyDescent="0.2"/>
  </sheetData>
  <sheetProtection algorithmName="SHA-512" hashValue="iCTItWOUvO5NJxh/Ulo49ijwRt8wEDs3I2v7FufLbvH8HfHSDL1bTmTt0BzzolAFhiQGgrrODPDLrYrm/fOuww==" saltValue="cF/ngOmv1ZToWpGHbx6PYQ==" spinCount="100000" sheet="1" selectLockedCells="1"/>
  <mergeCells count="20">
    <mergeCell ref="D28:J28"/>
    <mergeCell ref="D29:J29"/>
    <mergeCell ref="D30:J30"/>
    <mergeCell ref="D31:J31"/>
    <mergeCell ref="B35:N35"/>
    <mergeCell ref="B36:N36"/>
    <mergeCell ref="B37:N37"/>
    <mergeCell ref="C54:N54"/>
    <mergeCell ref="B1:T1"/>
    <mergeCell ref="D32:J32"/>
    <mergeCell ref="D3:J3"/>
    <mergeCell ref="D4:J4"/>
    <mergeCell ref="D5:J5"/>
    <mergeCell ref="D6:J6"/>
    <mergeCell ref="B10:D10"/>
    <mergeCell ref="F10:G10"/>
    <mergeCell ref="I10:J10"/>
    <mergeCell ref="L10:N10"/>
    <mergeCell ref="P10:Q10"/>
    <mergeCell ref="S10:T10"/>
  </mergeCells>
  <hyperlinks>
    <hyperlink ref="B56" r:id="rId1" display="Bérfelmérés 2018 tanulmány (pdf) - minta" xr:uid="{903F26A7-919D-4870-801D-F0BC686D225E}"/>
    <hyperlink ref="C62" r:id="rId2" xr:uid="{B03BA053-4E60-46B8-B274-56B1A3009BC9}"/>
    <hyperlink ref="C63" r:id="rId3" display="E-mail: info@berfelmeres.hu" xr:uid="{6E812620-6279-441F-8F88-7F89019F1A29}"/>
    <hyperlink ref="B56:F56" r:id="rId4" display="Larskol Bérfelmérés jelentéseinek bemutatása" xr:uid="{2498838D-5B7E-4243-A41B-64188ED4813E}"/>
  </hyperlinks>
  <pageMargins left="0.25" right="0.25" top="0.75" bottom="0.75" header="0.3" footer="0.3"/>
  <pageSetup paperSize="9" scale="85" fitToHeight="2" orientation="landscape" r:id="rId5"/>
  <headerFooter>
    <oddHeader>&amp;C&amp;"Arial Narrow,Félkövér"&amp;11SZERVEZET ADATAI</oddHeader>
  </headerFooter>
  <drawing r:id="rId6"/>
  <legacyDrawing r:id="rId7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49" r:id="rId8" name="Jelölőnégyzet 1">
              <controlPr defaultSize="0" autoFill="0" autoLine="0" autoPict="0">
                <anchor moveWithCells="1">
                  <from>
                    <xdr:col>3</xdr:col>
                    <xdr:colOff>38100</xdr:colOff>
                    <xdr:row>9</xdr:row>
                    <xdr:rowOff>180975</xdr:rowOff>
                  </from>
                  <to>
                    <xdr:col>3</xdr:col>
                    <xdr:colOff>304800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0" r:id="rId9" name="Jelölőnégyzet 4">
              <controlPr defaultSize="0" autoFill="0" autoLine="0" autoPict="0">
                <anchor moveWithCells="1">
                  <from>
                    <xdr:col>3</xdr:col>
                    <xdr:colOff>38100</xdr:colOff>
                    <xdr:row>10</xdr:row>
                    <xdr:rowOff>180975</xdr:rowOff>
                  </from>
                  <to>
                    <xdr:col>3</xdr:col>
                    <xdr:colOff>304800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1" r:id="rId10" name="Jelölőnégyzet 5">
              <controlPr defaultSize="0" autoFill="0" autoLine="0" autoPict="0">
                <anchor moveWithCells="1">
                  <from>
                    <xdr:col>3</xdr:col>
                    <xdr:colOff>38100</xdr:colOff>
                    <xdr:row>11</xdr:row>
                    <xdr:rowOff>180975</xdr:rowOff>
                  </from>
                  <to>
                    <xdr:col>3</xdr:col>
                    <xdr:colOff>304800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2" r:id="rId11" name="Jelölőnégyzet 6">
              <controlPr defaultSize="0" autoFill="0" autoLine="0" autoPict="0">
                <anchor moveWithCells="1">
                  <from>
                    <xdr:col>3</xdr:col>
                    <xdr:colOff>38100</xdr:colOff>
                    <xdr:row>12</xdr:row>
                    <xdr:rowOff>180975</xdr:rowOff>
                  </from>
                  <to>
                    <xdr:col>3</xdr:col>
                    <xdr:colOff>304800</xdr:colOff>
                    <xdr:row>14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3" r:id="rId12" name="Jelölőnégyzet 7">
              <controlPr defaultSize="0" autoFill="0" autoLine="0" autoPict="0">
                <anchor moveWithCells="1">
                  <from>
                    <xdr:col>3</xdr:col>
                    <xdr:colOff>38100</xdr:colOff>
                    <xdr:row>13</xdr:row>
                    <xdr:rowOff>180975</xdr:rowOff>
                  </from>
                  <to>
                    <xdr:col>3</xdr:col>
                    <xdr:colOff>304800</xdr:colOff>
                    <xdr:row>15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4" r:id="rId13" name="Jelölőnégyzet 8">
              <controlPr defaultSize="0" autoFill="0" autoLine="0" autoPict="0">
                <anchor moveWithCells="1">
                  <from>
                    <xdr:col>3</xdr:col>
                    <xdr:colOff>38100</xdr:colOff>
                    <xdr:row>14</xdr:row>
                    <xdr:rowOff>171450</xdr:rowOff>
                  </from>
                  <to>
                    <xdr:col>3</xdr:col>
                    <xdr:colOff>304800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5" r:id="rId14" name="Jelölőnégyzet 9">
              <controlPr defaultSize="0" autoFill="0" autoLine="0" autoPict="0">
                <anchor moveWithCells="1">
                  <from>
                    <xdr:col>3</xdr:col>
                    <xdr:colOff>38100</xdr:colOff>
                    <xdr:row>15</xdr:row>
                    <xdr:rowOff>171450</xdr:rowOff>
                  </from>
                  <to>
                    <xdr:col>3</xdr:col>
                    <xdr:colOff>304800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6" r:id="rId15" name="Jelölőnégyzet 10">
              <controlPr defaultSize="0" autoFill="0" autoLine="0" autoPict="0">
                <anchor moveWithCells="1">
                  <from>
                    <xdr:col>3</xdr:col>
                    <xdr:colOff>38100</xdr:colOff>
                    <xdr:row>16</xdr:row>
                    <xdr:rowOff>171450</xdr:rowOff>
                  </from>
                  <to>
                    <xdr:col>3</xdr:col>
                    <xdr:colOff>304800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7" r:id="rId16" name="Jelölőnégyzet 11">
              <controlPr defaultSize="0" autoFill="0" autoLine="0" autoPict="0">
                <anchor moveWithCells="1">
                  <from>
                    <xdr:col>3</xdr:col>
                    <xdr:colOff>38100</xdr:colOff>
                    <xdr:row>17</xdr:row>
                    <xdr:rowOff>171450</xdr:rowOff>
                  </from>
                  <to>
                    <xdr:col>3</xdr:col>
                    <xdr:colOff>304800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8" r:id="rId17" name="Jelölőnégyzet 12">
              <controlPr defaultSize="0" autoFill="0" autoLine="0" autoPict="0">
                <anchor moveWithCells="1">
                  <from>
                    <xdr:col>3</xdr:col>
                    <xdr:colOff>38100</xdr:colOff>
                    <xdr:row>18</xdr:row>
                    <xdr:rowOff>171450</xdr:rowOff>
                  </from>
                  <to>
                    <xdr:col>3</xdr:col>
                    <xdr:colOff>304800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9" r:id="rId18" name="Jelölőnégyzet 13">
              <controlPr defaultSize="0" autoFill="0" autoLine="0" autoPict="0">
                <anchor moveWithCells="1">
                  <from>
                    <xdr:col>3</xdr:col>
                    <xdr:colOff>38100</xdr:colOff>
                    <xdr:row>19</xdr:row>
                    <xdr:rowOff>180975</xdr:rowOff>
                  </from>
                  <to>
                    <xdr:col>3</xdr:col>
                    <xdr:colOff>304800</xdr:colOff>
                    <xdr:row>21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0" r:id="rId19" name="Jelölőnégyzet 14">
              <controlPr defaultSize="0" autoFill="0" autoLine="0" autoPict="0">
                <anchor moveWithCells="1">
                  <from>
                    <xdr:col>3</xdr:col>
                    <xdr:colOff>38100</xdr:colOff>
                    <xdr:row>20</xdr:row>
                    <xdr:rowOff>171450</xdr:rowOff>
                  </from>
                  <to>
                    <xdr:col>3</xdr:col>
                    <xdr:colOff>304800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1" r:id="rId20" name="Jelölőnégyzet 15">
              <controlPr defaultSize="0" autoFill="0" autoLine="0" autoPict="0">
                <anchor moveWithCells="1">
                  <from>
                    <xdr:col>6</xdr:col>
                    <xdr:colOff>57150</xdr:colOff>
                    <xdr:row>9</xdr:row>
                    <xdr:rowOff>161925</xdr:rowOff>
                  </from>
                  <to>
                    <xdr:col>7</xdr:col>
                    <xdr:colOff>9525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2" r:id="rId21" name="Jelölőnégyzet 16">
              <controlPr defaultSize="0" autoFill="0" autoLine="0" autoPict="0">
                <anchor moveWithCells="1">
                  <from>
                    <xdr:col>6</xdr:col>
                    <xdr:colOff>57150</xdr:colOff>
                    <xdr:row>10</xdr:row>
                    <xdr:rowOff>171450</xdr:rowOff>
                  </from>
                  <to>
                    <xdr:col>7</xdr:col>
                    <xdr:colOff>9525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3" r:id="rId22" name="Jelölőnégyzet 17">
              <controlPr defaultSize="0" autoFill="0" autoLine="0" autoPict="0">
                <anchor moveWithCells="1">
                  <from>
                    <xdr:col>6</xdr:col>
                    <xdr:colOff>57150</xdr:colOff>
                    <xdr:row>11</xdr:row>
                    <xdr:rowOff>171450</xdr:rowOff>
                  </from>
                  <to>
                    <xdr:col>7</xdr:col>
                    <xdr:colOff>9525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4" r:id="rId23" name="Jelölőnégyzet 18">
              <controlPr defaultSize="0" autoFill="0" autoLine="0" autoPict="0">
                <anchor moveWithCells="1">
                  <from>
                    <xdr:col>6</xdr:col>
                    <xdr:colOff>47625</xdr:colOff>
                    <xdr:row>12</xdr:row>
                    <xdr:rowOff>171450</xdr:rowOff>
                  </from>
                  <to>
                    <xdr:col>7</xdr:col>
                    <xdr:colOff>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5" r:id="rId24" name="Jelölőnégyzet 19">
              <controlPr defaultSize="0" autoFill="0" autoLine="0" autoPict="0">
                <anchor moveWithCells="1">
                  <from>
                    <xdr:col>6</xdr:col>
                    <xdr:colOff>47625</xdr:colOff>
                    <xdr:row>13</xdr:row>
                    <xdr:rowOff>161925</xdr:rowOff>
                  </from>
                  <to>
                    <xdr:col>7</xdr:col>
                    <xdr:colOff>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6" r:id="rId25" name="Jelölőnégyzet 20">
              <controlPr defaultSize="0" autoFill="0" autoLine="0" autoPict="0">
                <anchor moveWithCells="1">
                  <from>
                    <xdr:col>6</xdr:col>
                    <xdr:colOff>47625</xdr:colOff>
                    <xdr:row>14</xdr:row>
                    <xdr:rowOff>171450</xdr:rowOff>
                  </from>
                  <to>
                    <xdr:col>7</xdr:col>
                    <xdr:colOff>0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7" r:id="rId26" name="Jelölőnégyzet 21">
              <controlPr defaultSize="0" autoFill="0" autoLine="0" autoPict="0">
                <anchor moveWithCells="1">
                  <from>
                    <xdr:col>6</xdr:col>
                    <xdr:colOff>47625</xdr:colOff>
                    <xdr:row>15</xdr:row>
                    <xdr:rowOff>171450</xdr:rowOff>
                  </from>
                  <to>
                    <xdr:col>7</xdr:col>
                    <xdr:colOff>0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8" r:id="rId27" name="Jelölőnégyzet 22">
              <controlPr defaultSize="0" autoFill="0" autoLine="0" autoPict="0">
                <anchor moveWithCells="1">
                  <from>
                    <xdr:col>6</xdr:col>
                    <xdr:colOff>47625</xdr:colOff>
                    <xdr:row>16</xdr:row>
                    <xdr:rowOff>171450</xdr:rowOff>
                  </from>
                  <to>
                    <xdr:col>7</xdr:col>
                    <xdr:colOff>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9" r:id="rId28" name="Jelölőnégyzet 39">
              <controlPr defaultSize="0" autoFill="0" autoLine="0" autoPict="0">
                <anchor moveWithCells="1">
                  <from>
                    <xdr:col>19</xdr:col>
                    <xdr:colOff>57150</xdr:colOff>
                    <xdr:row>9</xdr:row>
                    <xdr:rowOff>171450</xdr:rowOff>
                  </from>
                  <to>
                    <xdr:col>20</xdr:col>
                    <xdr:colOff>9525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0" r:id="rId29" name="Jelölőnégyzet 40">
              <controlPr defaultSize="0" autoFill="0" autoLine="0" autoPict="0">
                <anchor moveWithCells="1">
                  <from>
                    <xdr:col>19</xdr:col>
                    <xdr:colOff>57150</xdr:colOff>
                    <xdr:row>10</xdr:row>
                    <xdr:rowOff>161925</xdr:rowOff>
                  </from>
                  <to>
                    <xdr:col>20</xdr:col>
                    <xdr:colOff>9525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1" r:id="rId30" name="Jelölőnégyzet 41">
              <controlPr defaultSize="0" autoFill="0" autoLine="0" autoPict="0">
                <anchor moveWithCells="1">
                  <from>
                    <xdr:col>19</xdr:col>
                    <xdr:colOff>57150</xdr:colOff>
                    <xdr:row>11</xdr:row>
                    <xdr:rowOff>161925</xdr:rowOff>
                  </from>
                  <to>
                    <xdr:col>20</xdr:col>
                    <xdr:colOff>9525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2" r:id="rId31" name="Jelölőnégyzet 42">
              <controlPr defaultSize="0" autoFill="0" autoLine="0" autoPict="0">
                <anchor moveWithCells="1">
                  <from>
                    <xdr:col>19</xdr:col>
                    <xdr:colOff>57150</xdr:colOff>
                    <xdr:row>12</xdr:row>
                    <xdr:rowOff>171450</xdr:rowOff>
                  </from>
                  <to>
                    <xdr:col>20</xdr:col>
                    <xdr:colOff>9525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3" r:id="rId32" name="Jelölőnégyzet 43">
              <controlPr defaultSize="0" autoFill="0" autoLine="0" autoPict="0">
                <anchor moveWithCells="1">
                  <from>
                    <xdr:col>19</xdr:col>
                    <xdr:colOff>57150</xdr:colOff>
                    <xdr:row>13</xdr:row>
                    <xdr:rowOff>171450</xdr:rowOff>
                  </from>
                  <to>
                    <xdr:col>20</xdr:col>
                    <xdr:colOff>9525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4" r:id="rId33" name="Jelölőnégyzet 44">
              <controlPr defaultSize="0" autoFill="0" autoLine="0" autoPict="0">
                <anchor moveWithCells="1">
                  <from>
                    <xdr:col>19</xdr:col>
                    <xdr:colOff>57150</xdr:colOff>
                    <xdr:row>14</xdr:row>
                    <xdr:rowOff>161925</xdr:rowOff>
                  </from>
                  <to>
                    <xdr:col>20</xdr:col>
                    <xdr:colOff>9525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5" r:id="rId34" name="Jelölőnégyzet 45">
              <controlPr defaultSize="0" autoFill="0" autoLine="0" autoPict="0">
                <anchor moveWithCells="1">
                  <from>
                    <xdr:col>19</xdr:col>
                    <xdr:colOff>57150</xdr:colOff>
                    <xdr:row>15</xdr:row>
                    <xdr:rowOff>161925</xdr:rowOff>
                  </from>
                  <to>
                    <xdr:col>20</xdr:col>
                    <xdr:colOff>9525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6" r:id="rId35" name="Jelölőnégyzet 46">
              <controlPr defaultSize="0" autoFill="0" autoLine="0" autoPict="0">
                <anchor moveWithCells="1">
                  <from>
                    <xdr:col>19</xdr:col>
                    <xdr:colOff>57150</xdr:colOff>
                    <xdr:row>16</xdr:row>
                    <xdr:rowOff>161925</xdr:rowOff>
                  </from>
                  <to>
                    <xdr:col>20</xdr:col>
                    <xdr:colOff>9525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7" r:id="rId36" name="Jelölőnégyzet 47">
              <controlPr defaultSize="0" autoFill="0" autoLine="0" autoPict="0">
                <anchor moveWithCells="1">
                  <from>
                    <xdr:col>19</xdr:col>
                    <xdr:colOff>57150</xdr:colOff>
                    <xdr:row>17</xdr:row>
                    <xdr:rowOff>161925</xdr:rowOff>
                  </from>
                  <to>
                    <xdr:col>20</xdr:col>
                    <xdr:colOff>9525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8" r:id="rId37" name="Jelölőnégyzet 48">
              <controlPr defaultSize="0" autoFill="0" autoLine="0" autoPict="0">
                <anchor moveWithCells="1">
                  <from>
                    <xdr:col>19</xdr:col>
                    <xdr:colOff>57150</xdr:colOff>
                    <xdr:row>18</xdr:row>
                    <xdr:rowOff>171450</xdr:rowOff>
                  </from>
                  <to>
                    <xdr:col>20</xdr:col>
                    <xdr:colOff>9525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9" r:id="rId38" name="Jelölőnégyzet 49">
              <controlPr defaultSize="0" autoFill="0" autoLine="0" autoPict="0">
                <anchor moveWithCells="1">
                  <from>
                    <xdr:col>19</xdr:col>
                    <xdr:colOff>57150</xdr:colOff>
                    <xdr:row>19</xdr:row>
                    <xdr:rowOff>161925</xdr:rowOff>
                  </from>
                  <to>
                    <xdr:col>20</xdr:col>
                    <xdr:colOff>9525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80" r:id="rId39" name="Jelölőnégyzet 50">
              <controlPr defaultSize="0" autoFill="0" autoLine="0" autoPict="0">
                <anchor moveWithCells="1">
                  <from>
                    <xdr:col>19</xdr:col>
                    <xdr:colOff>57150</xdr:colOff>
                    <xdr:row>20</xdr:row>
                    <xdr:rowOff>171450</xdr:rowOff>
                  </from>
                  <to>
                    <xdr:col>20</xdr:col>
                    <xdr:colOff>9525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81" r:id="rId40" name="Jelölőnégyzet 51">
              <controlPr defaultSize="0" autoFill="0" autoLine="0" autoPict="0">
                <anchor moveWithCells="1">
                  <from>
                    <xdr:col>5</xdr:col>
                    <xdr:colOff>1066800</xdr:colOff>
                    <xdr:row>6</xdr:row>
                    <xdr:rowOff>161925</xdr:rowOff>
                  </from>
                  <to>
                    <xdr:col>6</xdr:col>
                    <xdr:colOff>76200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82" r:id="rId41" name="Választógomb 52">
              <controlPr defaultSize="0" autoFill="0" autoLine="0" autoPict="0">
                <anchor moveWithCells="1">
                  <from>
                    <xdr:col>1</xdr:col>
                    <xdr:colOff>247650</xdr:colOff>
                    <xdr:row>57</xdr:row>
                    <xdr:rowOff>0</xdr:rowOff>
                  </from>
                  <to>
                    <xdr:col>2</xdr:col>
                    <xdr:colOff>104775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83" r:id="rId42" name="Választógomb 53">
              <controlPr defaultSize="0" autoFill="0" autoLine="0" autoPict="0">
                <anchor moveWithCells="1">
                  <from>
                    <xdr:col>1</xdr:col>
                    <xdr:colOff>247650</xdr:colOff>
                    <xdr:row>57</xdr:row>
                    <xdr:rowOff>200025</xdr:rowOff>
                  </from>
                  <to>
                    <xdr:col>2</xdr:col>
                    <xdr:colOff>104775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0" r:id="rId43" name="Választógomb 64">
              <controlPr defaultSize="0" autoFill="0" autoLine="0" autoPict="0">
                <anchor moveWithCells="1">
                  <from>
                    <xdr:col>13</xdr:col>
                    <xdr:colOff>57150</xdr:colOff>
                    <xdr:row>9</xdr:row>
                    <xdr:rowOff>190500</xdr:rowOff>
                  </from>
                  <to>
                    <xdr:col>14</xdr:col>
                    <xdr:colOff>47625</xdr:colOff>
                    <xdr:row>10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1" r:id="rId44" name="Választógomb 65">
              <controlPr defaultSize="0" autoFill="0" autoLine="0" autoPict="0">
                <anchor moveWithCells="1">
                  <from>
                    <xdr:col>13</xdr:col>
                    <xdr:colOff>66675</xdr:colOff>
                    <xdr:row>10</xdr:row>
                    <xdr:rowOff>200025</xdr:rowOff>
                  </from>
                  <to>
                    <xdr:col>14</xdr:col>
                    <xdr:colOff>57150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2" r:id="rId45" name="Választógomb 66">
              <controlPr defaultSize="0" autoFill="0" autoLine="0" autoPict="0">
                <anchor moveWithCells="1">
                  <from>
                    <xdr:col>13</xdr:col>
                    <xdr:colOff>66675</xdr:colOff>
                    <xdr:row>11</xdr:row>
                    <xdr:rowOff>209550</xdr:rowOff>
                  </from>
                  <to>
                    <xdr:col>14</xdr:col>
                    <xdr:colOff>57150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3" r:id="rId46" name="Választógomb 67">
              <controlPr defaultSize="0" autoFill="0" autoLine="0" autoPict="0">
                <anchor moveWithCells="1">
                  <from>
                    <xdr:col>13</xdr:col>
                    <xdr:colOff>66675</xdr:colOff>
                    <xdr:row>12</xdr:row>
                    <xdr:rowOff>200025</xdr:rowOff>
                  </from>
                  <to>
                    <xdr:col>14</xdr:col>
                    <xdr:colOff>57150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4" r:id="rId47" name="Választógomb 68">
              <controlPr defaultSize="0" autoFill="0" autoLine="0" autoPict="0">
                <anchor moveWithCells="1">
                  <from>
                    <xdr:col>13</xdr:col>
                    <xdr:colOff>66675</xdr:colOff>
                    <xdr:row>14</xdr:row>
                    <xdr:rowOff>0</xdr:rowOff>
                  </from>
                  <to>
                    <xdr:col>14</xdr:col>
                    <xdr:colOff>57150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5" r:id="rId48" name="Választógomb 69">
              <controlPr defaultSize="0" autoFill="0" autoLine="0" autoPict="0">
                <anchor moveWithCells="1">
                  <from>
                    <xdr:col>13</xdr:col>
                    <xdr:colOff>66675</xdr:colOff>
                    <xdr:row>15</xdr:row>
                    <xdr:rowOff>9525</xdr:rowOff>
                  </from>
                  <to>
                    <xdr:col>14</xdr:col>
                    <xdr:colOff>57150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9" r:id="rId49" name="Csoportpanel 82">
              <controlPr defaultSize="0" autoFill="0" autoPict="0">
                <anchor moveWithCells="1">
                  <from>
                    <xdr:col>0</xdr:col>
                    <xdr:colOff>142875</xdr:colOff>
                    <xdr:row>56</xdr:row>
                    <xdr:rowOff>0</xdr:rowOff>
                  </from>
                  <to>
                    <xdr:col>8</xdr:col>
                    <xdr:colOff>552450</xdr:colOff>
                    <xdr:row>59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84" r:id="rId50" name="Választógomb 55">
              <controlPr defaultSize="0" autoFill="0" autoLine="0" autoPict="0">
                <anchor moveWithCells="1">
                  <from>
                    <xdr:col>9</xdr:col>
                    <xdr:colOff>28575</xdr:colOff>
                    <xdr:row>9</xdr:row>
                    <xdr:rowOff>171450</xdr:rowOff>
                  </from>
                  <to>
                    <xdr:col>9</xdr:col>
                    <xdr:colOff>295275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85" r:id="rId51" name="Választógomb 56">
              <controlPr defaultSize="0" autoFill="0" autoLine="0" autoPict="0">
                <anchor moveWithCells="1">
                  <from>
                    <xdr:col>9</xdr:col>
                    <xdr:colOff>28575</xdr:colOff>
                    <xdr:row>10</xdr:row>
                    <xdr:rowOff>161925</xdr:rowOff>
                  </from>
                  <to>
                    <xdr:col>9</xdr:col>
                    <xdr:colOff>295275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86" r:id="rId52" name="Választógomb 57">
              <controlPr defaultSize="0" autoFill="0" autoLine="0" autoPict="0">
                <anchor moveWithCells="1">
                  <from>
                    <xdr:col>9</xdr:col>
                    <xdr:colOff>28575</xdr:colOff>
                    <xdr:row>11</xdr:row>
                    <xdr:rowOff>161925</xdr:rowOff>
                  </from>
                  <to>
                    <xdr:col>9</xdr:col>
                    <xdr:colOff>295275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87" r:id="rId53" name="Választógomb 58">
              <controlPr defaultSize="0" autoFill="0" autoLine="0" autoPict="0">
                <anchor moveWithCells="1">
                  <from>
                    <xdr:col>9</xdr:col>
                    <xdr:colOff>38100</xdr:colOff>
                    <xdr:row>12</xdr:row>
                    <xdr:rowOff>161925</xdr:rowOff>
                  </from>
                  <to>
                    <xdr:col>9</xdr:col>
                    <xdr:colOff>304800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88" r:id="rId54" name="Választógomb 59">
              <controlPr defaultSize="0" autoFill="0" autoLine="0" autoPict="0">
                <anchor moveWithCells="1">
                  <from>
                    <xdr:col>9</xdr:col>
                    <xdr:colOff>38100</xdr:colOff>
                    <xdr:row>13</xdr:row>
                    <xdr:rowOff>161925</xdr:rowOff>
                  </from>
                  <to>
                    <xdr:col>9</xdr:col>
                    <xdr:colOff>304800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89" r:id="rId55" name="Választógomb 60">
              <controlPr defaultSize="0" autoFill="0" autoLine="0" autoPict="0">
                <anchor moveWithCells="1">
                  <from>
                    <xdr:col>9</xdr:col>
                    <xdr:colOff>38100</xdr:colOff>
                    <xdr:row>14</xdr:row>
                    <xdr:rowOff>171450</xdr:rowOff>
                  </from>
                  <to>
                    <xdr:col>9</xdr:col>
                    <xdr:colOff>304800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01" r:id="rId56" name="Választógomb 60">
              <controlPr defaultSize="0" autoFill="0" autoLine="0" autoPict="0">
                <anchor moveWithCells="1">
                  <from>
                    <xdr:col>9</xdr:col>
                    <xdr:colOff>38100</xdr:colOff>
                    <xdr:row>15</xdr:row>
                    <xdr:rowOff>171450</xdr:rowOff>
                  </from>
                  <to>
                    <xdr:col>9</xdr:col>
                    <xdr:colOff>304800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6" r:id="rId57" name="Választógomb 71">
              <controlPr defaultSize="0" autoFill="0" autoLine="0" autoPict="0">
                <anchor moveWithCells="1">
                  <from>
                    <xdr:col>16</xdr:col>
                    <xdr:colOff>47625</xdr:colOff>
                    <xdr:row>10</xdr:row>
                    <xdr:rowOff>9525</xdr:rowOff>
                  </from>
                  <to>
                    <xdr:col>16</xdr:col>
                    <xdr:colOff>266700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7" r:id="rId58" name="Választógomb 75">
              <controlPr defaultSize="0" autoFill="0" autoLine="0" autoPict="0">
                <anchor moveWithCells="1">
                  <from>
                    <xdr:col>16</xdr:col>
                    <xdr:colOff>47625</xdr:colOff>
                    <xdr:row>11</xdr:row>
                    <xdr:rowOff>0</xdr:rowOff>
                  </from>
                  <to>
                    <xdr:col>16</xdr:col>
                    <xdr:colOff>257175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8" r:id="rId59" name="Választógomb 76">
              <controlPr defaultSize="0" autoFill="0" autoLine="0" autoPict="0">
                <anchor moveWithCells="1">
                  <from>
                    <xdr:col>16</xdr:col>
                    <xdr:colOff>47625</xdr:colOff>
                    <xdr:row>11</xdr:row>
                    <xdr:rowOff>200025</xdr:rowOff>
                  </from>
                  <to>
                    <xdr:col>16</xdr:col>
                    <xdr:colOff>247650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00" r:id="rId60" name="Csoportpanel 91">
              <controlPr defaultSize="0" autoFill="0" autoPict="0">
                <anchor moveWithCells="1">
                  <from>
                    <xdr:col>15</xdr:col>
                    <xdr:colOff>9525</xdr:colOff>
                    <xdr:row>8</xdr:row>
                    <xdr:rowOff>200025</xdr:rowOff>
                  </from>
                  <to>
                    <xdr:col>17</xdr:col>
                    <xdr:colOff>9525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02" r:id="rId61" name="Group Box 54">
              <controlPr defaultSize="0" autoFill="0" autoPict="0">
                <anchor moveWithCells="1">
                  <from>
                    <xdr:col>8</xdr:col>
                    <xdr:colOff>0</xdr:colOff>
                    <xdr:row>9</xdr:row>
                    <xdr:rowOff>0</xdr:rowOff>
                  </from>
                  <to>
                    <xdr:col>10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13">
    <tabColor rgb="FF24906E"/>
    <pageSetUpPr fitToPage="1"/>
  </sheetPr>
  <dimension ref="A1:WVQ94"/>
  <sheetViews>
    <sheetView showGridLines="0" zoomScaleNormal="100" zoomScaleSheetLayoutView="100" workbookViewId="0">
      <selection activeCell="D5" sqref="D5"/>
    </sheetView>
  </sheetViews>
  <sheetFormatPr defaultColWidth="0" defaultRowHeight="16.5" customHeight="1" zeroHeight="1" x14ac:dyDescent="0.2"/>
  <cols>
    <col min="1" max="1" width="3.33203125" style="82" customWidth="1"/>
    <col min="2" max="2" width="27.5" style="53" customWidth="1"/>
    <col min="3" max="3" width="17.33203125" style="53" customWidth="1"/>
    <col min="4" max="4" width="16.5" style="53" customWidth="1"/>
    <col min="5" max="8" width="16.33203125" style="53" customWidth="1"/>
    <col min="9" max="9" width="4.33203125" style="38" customWidth="1"/>
    <col min="10" max="10" width="11.33203125" style="45" hidden="1"/>
    <col min="11" max="12" width="11.33203125" style="38" hidden="1" collapsed="1"/>
    <col min="13" max="13" width="11.33203125" style="38" hidden="1"/>
    <col min="14" max="14" width="11.33203125" style="38" hidden="1" collapsed="1"/>
    <col min="15" max="15" width="11.33203125" style="38" hidden="1"/>
    <col min="16" max="17" width="11.33203125" style="38" hidden="1" collapsed="1"/>
    <col min="18" max="18" width="11.33203125" style="38" hidden="1"/>
    <col min="19" max="25" width="11.33203125" style="38" hidden="1" collapsed="1"/>
    <col min="26" max="26" width="11.33203125" style="38" hidden="1"/>
    <col min="27" max="27" width="11.33203125" style="38" hidden="1" collapsed="1"/>
    <col min="28" max="28" width="11.33203125" style="38" hidden="1"/>
    <col min="29" max="30" width="11.33203125" style="38" hidden="1" collapsed="1"/>
    <col min="31" max="31" width="11.33203125" style="38" hidden="1"/>
    <col min="32" max="38" width="11.33203125" style="38" hidden="1" collapsed="1"/>
    <col min="39" max="257" width="11.33203125" style="38" hidden="1"/>
    <col min="258" max="258" width="20" style="38" hidden="1"/>
    <col min="259" max="259" width="14.5" style="38" hidden="1"/>
    <col min="260" max="264" width="14.33203125" style="38" hidden="1"/>
    <col min="265" max="265" width="12.6640625" style="38" hidden="1"/>
    <col min="266" max="513" width="11.33203125" style="38" hidden="1"/>
    <col min="514" max="514" width="20" style="38" hidden="1"/>
    <col min="515" max="515" width="14.5" style="38" hidden="1"/>
    <col min="516" max="520" width="14.33203125" style="38" hidden="1"/>
    <col min="521" max="521" width="12.6640625" style="38" hidden="1"/>
    <col min="522" max="769" width="11.33203125" style="38" hidden="1"/>
    <col min="770" max="770" width="20" style="38" hidden="1"/>
    <col min="771" max="771" width="14.5" style="38" hidden="1"/>
    <col min="772" max="776" width="14.33203125" style="38" hidden="1"/>
    <col min="777" max="777" width="12.6640625" style="38" hidden="1"/>
    <col min="778" max="1025" width="11.33203125" style="38" hidden="1"/>
    <col min="1026" max="1026" width="20" style="38" hidden="1"/>
    <col min="1027" max="1027" width="14.5" style="38" hidden="1"/>
    <col min="1028" max="1032" width="14.33203125" style="38" hidden="1"/>
    <col min="1033" max="1033" width="12.6640625" style="38" hidden="1"/>
    <col min="1034" max="1281" width="11.33203125" style="38" hidden="1"/>
    <col min="1282" max="1282" width="20" style="38" hidden="1"/>
    <col min="1283" max="1283" width="14.5" style="38" hidden="1"/>
    <col min="1284" max="1288" width="14.33203125" style="38" hidden="1"/>
    <col min="1289" max="1289" width="12.6640625" style="38" hidden="1"/>
    <col min="1290" max="1537" width="11.33203125" style="38" hidden="1"/>
    <col min="1538" max="1538" width="20" style="38" hidden="1"/>
    <col min="1539" max="1539" width="14.5" style="38" hidden="1"/>
    <col min="1540" max="1544" width="14.33203125" style="38" hidden="1"/>
    <col min="1545" max="1545" width="12.6640625" style="38" hidden="1"/>
    <col min="1546" max="1793" width="11.33203125" style="38" hidden="1"/>
    <col min="1794" max="1794" width="20" style="38" hidden="1"/>
    <col min="1795" max="1795" width="14.5" style="38" hidden="1"/>
    <col min="1796" max="1800" width="14.33203125" style="38" hidden="1"/>
    <col min="1801" max="1801" width="12.6640625" style="38" hidden="1"/>
    <col min="1802" max="2049" width="11.33203125" style="38" hidden="1"/>
    <col min="2050" max="2050" width="20" style="38" hidden="1"/>
    <col min="2051" max="2051" width="14.5" style="38" hidden="1"/>
    <col min="2052" max="2056" width="14.33203125" style="38" hidden="1"/>
    <col min="2057" max="2057" width="12.6640625" style="38" hidden="1"/>
    <col min="2058" max="2305" width="11.33203125" style="38" hidden="1"/>
    <col min="2306" max="2306" width="20" style="38" hidden="1"/>
    <col min="2307" max="2307" width="14.5" style="38" hidden="1"/>
    <col min="2308" max="2312" width="14.33203125" style="38" hidden="1"/>
    <col min="2313" max="2313" width="12.6640625" style="38" hidden="1"/>
    <col min="2314" max="2561" width="11.33203125" style="38" hidden="1"/>
    <col min="2562" max="2562" width="20" style="38" hidden="1"/>
    <col min="2563" max="2563" width="14.5" style="38" hidden="1"/>
    <col min="2564" max="2568" width="14.33203125" style="38" hidden="1"/>
    <col min="2569" max="2569" width="12.6640625" style="38" hidden="1"/>
    <col min="2570" max="2817" width="11.33203125" style="38" hidden="1"/>
    <col min="2818" max="2818" width="20" style="38" hidden="1"/>
    <col min="2819" max="2819" width="14.5" style="38" hidden="1"/>
    <col min="2820" max="2824" width="14.33203125" style="38" hidden="1"/>
    <col min="2825" max="2825" width="12.6640625" style="38" hidden="1"/>
    <col min="2826" max="3073" width="11.33203125" style="38" hidden="1"/>
    <col min="3074" max="3074" width="20" style="38" hidden="1"/>
    <col min="3075" max="3075" width="14.5" style="38" hidden="1"/>
    <col min="3076" max="3080" width="14.33203125" style="38" hidden="1"/>
    <col min="3081" max="3081" width="12.6640625" style="38" hidden="1"/>
    <col min="3082" max="3329" width="11.33203125" style="38" hidden="1"/>
    <col min="3330" max="3330" width="20" style="38" hidden="1"/>
    <col min="3331" max="3331" width="14.5" style="38" hidden="1"/>
    <col min="3332" max="3336" width="14.33203125" style="38" hidden="1"/>
    <col min="3337" max="3337" width="12.6640625" style="38" hidden="1"/>
    <col min="3338" max="3585" width="11.33203125" style="38" hidden="1"/>
    <col min="3586" max="3586" width="20" style="38" hidden="1"/>
    <col min="3587" max="3587" width="14.5" style="38" hidden="1"/>
    <col min="3588" max="3592" width="14.33203125" style="38" hidden="1"/>
    <col min="3593" max="3593" width="12.6640625" style="38" hidden="1"/>
    <col min="3594" max="3841" width="11.33203125" style="38" hidden="1"/>
    <col min="3842" max="3842" width="20" style="38" hidden="1"/>
    <col min="3843" max="3843" width="14.5" style="38" hidden="1"/>
    <col min="3844" max="3848" width="14.33203125" style="38" hidden="1"/>
    <col min="3849" max="3849" width="12.6640625" style="38" hidden="1"/>
    <col min="3850" max="4097" width="11.33203125" style="38" hidden="1"/>
    <col min="4098" max="4098" width="20" style="38" hidden="1"/>
    <col min="4099" max="4099" width="14.5" style="38" hidden="1"/>
    <col min="4100" max="4104" width="14.33203125" style="38" hidden="1"/>
    <col min="4105" max="4105" width="12.6640625" style="38" hidden="1"/>
    <col min="4106" max="4353" width="11.33203125" style="38" hidden="1"/>
    <col min="4354" max="4354" width="20" style="38" hidden="1"/>
    <col min="4355" max="4355" width="14.5" style="38" hidden="1"/>
    <col min="4356" max="4360" width="14.33203125" style="38" hidden="1"/>
    <col min="4361" max="4361" width="12.6640625" style="38" hidden="1"/>
    <col min="4362" max="4609" width="11.33203125" style="38" hidden="1"/>
    <col min="4610" max="4610" width="20" style="38" hidden="1"/>
    <col min="4611" max="4611" width="14.5" style="38" hidden="1"/>
    <col min="4612" max="4616" width="14.33203125" style="38" hidden="1"/>
    <col min="4617" max="4617" width="12.6640625" style="38" hidden="1"/>
    <col min="4618" max="4865" width="11.33203125" style="38" hidden="1"/>
    <col min="4866" max="4866" width="20" style="38" hidden="1"/>
    <col min="4867" max="4867" width="14.5" style="38" hidden="1"/>
    <col min="4868" max="4872" width="14.33203125" style="38" hidden="1"/>
    <col min="4873" max="4873" width="12.6640625" style="38" hidden="1"/>
    <col min="4874" max="5121" width="11.33203125" style="38" hidden="1"/>
    <col min="5122" max="5122" width="20" style="38" hidden="1"/>
    <col min="5123" max="5123" width="14.5" style="38" hidden="1"/>
    <col min="5124" max="5128" width="14.33203125" style="38" hidden="1"/>
    <col min="5129" max="5129" width="12.6640625" style="38" hidden="1"/>
    <col min="5130" max="5377" width="11.33203125" style="38" hidden="1"/>
    <col min="5378" max="5378" width="20" style="38" hidden="1"/>
    <col min="5379" max="5379" width="14.5" style="38" hidden="1"/>
    <col min="5380" max="5384" width="14.33203125" style="38" hidden="1"/>
    <col min="5385" max="5385" width="12.6640625" style="38" hidden="1"/>
    <col min="5386" max="5633" width="11.33203125" style="38" hidden="1"/>
    <col min="5634" max="5634" width="20" style="38" hidden="1"/>
    <col min="5635" max="5635" width="14.5" style="38" hidden="1"/>
    <col min="5636" max="5640" width="14.33203125" style="38" hidden="1"/>
    <col min="5641" max="5641" width="12.6640625" style="38" hidden="1"/>
    <col min="5642" max="5889" width="11.33203125" style="38" hidden="1"/>
    <col min="5890" max="5890" width="20" style="38" hidden="1"/>
    <col min="5891" max="5891" width="14.5" style="38" hidden="1"/>
    <col min="5892" max="5896" width="14.33203125" style="38" hidden="1"/>
    <col min="5897" max="5897" width="12.6640625" style="38" hidden="1"/>
    <col min="5898" max="6145" width="11.33203125" style="38" hidden="1"/>
    <col min="6146" max="6146" width="20" style="38" hidden="1"/>
    <col min="6147" max="6147" width="14.5" style="38" hidden="1"/>
    <col min="6148" max="6152" width="14.33203125" style="38" hidden="1"/>
    <col min="6153" max="6153" width="12.6640625" style="38" hidden="1"/>
    <col min="6154" max="6401" width="11.33203125" style="38" hidden="1"/>
    <col min="6402" max="6402" width="20" style="38" hidden="1"/>
    <col min="6403" max="6403" width="14.5" style="38" hidden="1"/>
    <col min="6404" max="6408" width="14.33203125" style="38" hidden="1"/>
    <col min="6409" max="6409" width="12.6640625" style="38" hidden="1"/>
    <col min="6410" max="6657" width="11.33203125" style="38" hidden="1"/>
    <col min="6658" max="6658" width="20" style="38" hidden="1"/>
    <col min="6659" max="6659" width="14.5" style="38" hidden="1"/>
    <col min="6660" max="6664" width="14.33203125" style="38" hidden="1"/>
    <col min="6665" max="6665" width="12.6640625" style="38" hidden="1"/>
    <col min="6666" max="6913" width="11.33203125" style="38" hidden="1"/>
    <col min="6914" max="6914" width="20" style="38" hidden="1"/>
    <col min="6915" max="6915" width="14.5" style="38" hidden="1"/>
    <col min="6916" max="6920" width="14.33203125" style="38" hidden="1"/>
    <col min="6921" max="6921" width="12.6640625" style="38" hidden="1"/>
    <col min="6922" max="7169" width="11.33203125" style="38" hidden="1"/>
    <col min="7170" max="7170" width="20" style="38" hidden="1"/>
    <col min="7171" max="7171" width="14.5" style="38" hidden="1"/>
    <col min="7172" max="7176" width="14.33203125" style="38" hidden="1"/>
    <col min="7177" max="7177" width="12.6640625" style="38" hidden="1"/>
    <col min="7178" max="7425" width="11.33203125" style="38" hidden="1"/>
    <col min="7426" max="7426" width="20" style="38" hidden="1"/>
    <col min="7427" max="7427" width="14.5" style="38" hidden="1"/>
    <col min="7428" max="7432" width="14.33203125" style="38" hidden="1"/>
    <col min="7433" max="7433" width="12.6640625" style="38" hidden="1"/>
    <col min="7434" max="7681" width="11.33203125" style="38" hidden="1"/>
    <col min="7682" max="7682" width="20" style="38" hidden="1"/>
    <col min="7683" max="7683" width="14.5" style="38" hidden="1"/>
    <col min="7684" max="7688" width="14.33203125" style="38" hidden="1"/>
    <col min="7689" max="7689" width="12.6640625" style="38" hidden="1"/>
    <col min="7690" max="7937" width="11.33203125" style="38" hidden="1"/>
    <col min="7938" max="7938" width="20" style="38" hidden="1"/>
    <col min="7939" max="7939" width="14.5" style="38" hidden="1"/>
    <col min="7940" max="7944" width="14.33203125" style="38" hidden="1"/>
    <col min="7945" max="7945" width="12.6640625" style="38" hidden="1"/>
    <col min="7946" max="8193" width="11.33203125" style="38" hidden="1"/>
    <col min="8194" max="8194" width="20" style="38" hidden="1"/>
    <col min="8195" max="8195" width="14.5" style="38" hidden="1"/>
    <col min="8196" max="8200" width="14.33203125" style="38" hidden="1"/>
    <col min="8201" max="8201" width="12.6640625" style="38" hidden="1"/>
    <col min="8202" max="8449" width="11.33203125" style="38" hidden="1"/>
    <col min="8450" max="8450" width="20" style="38" hidden="1"/>
    <col min="8451" max="8451" width="14.5" style="38" hidden="1"/>
    <col min="8452" max="8456" width="14.33203125" style="38" hidden="1"/>
    <col min="8457" max="8457" width="12.6640625" style="38" hidden="1"/>
    <col min="8458" max="8705" width="11.33203125" style="38" hidden="1"/>
    <col min="8706" max="8706" width="20" style="38" hidden="1"/>
    <col min="8707" max="8707" width="14.5" style="38" hidden="1"/>
    <col min="8708" max="8712" width="14.33203125" style="38" hidden="1"/>
    <col min="8713" max="8713" width="12.6640625" style="38" hidden="1"/>
    <col min="8714" max="8961" width="11.33203125" style="38" hidden="1"/>
    <col min="8962" max="8962" width="20" style="38" hidden="1"/>
    <col min="8963" max="8963" width="14.5" style="38" hidden="1"/>
    <col min="8964" max="8968" width="14.33203125" style="38" hidden="1"/>
    <col min="8969" max="8969" width="12.6640625" style="38" hidden="1"/>
    <col min="8970" max="9217" width="11.33203125" style="38" hidden="1"/>
    <col min="9218" max="9218" width="20" style="38" hidden="1"/>
    <col min="9219" max="9219" width="14.5" style="38" hidden="1"/>
    <col min="9220" max="9224" width="14.33203125" style="38" hidden="1"/>
    <col min="9225" max="9225" width="12.6640625" style="38" hidden="1"/>
    <col min="9226" max="9473" width="11.33203125" style="38" hidden="1"/>
    <col min="9474" max="9474" width="20" style="38" hidden="1"/>
    <col min="9475" max="9475" width="14.5" style="38" hidden="1"/>
    <col min="9476" max="9480" width="14.33203125" style="38" hidden="1"/>
    <col min="9481" max="9481" width="12.6640625" style="38" hidden="1"/>
    <col min="9482" max="9729" width="11.33203125" style="38" hidden="1"/>
    <col min="9730" max="9730" width="20" style="38" hidden="1"/>
    <col min="9731" max="9731" width="14.5" style="38" hidden="1"/>
    <col min="9732" max="9736" width="14.33203125" style="38" hidden="1"/>
    <col min="9737" max="9737" width="12.6640625" style="38" hidden="1"/>
    <col min="9738" max="9985" width="11.33203125" style="38" hidden="1"/>
    <col min="9986" max="9986" width="20" style="38" hidden="1"/>
    <col min="9987" max="9987" width="14.5" style="38" hidden="1"/>
    <col min="9988" max="9992" width="14.33203125" style="38" hidden="1"/>
    <col min="9993" max="9993" width="12.6640625" style="38" hidden="1"/>
    <col min="9994" max="10241" width="11.33203125" style="38" hidden="1"/>
    <col min="10242" max="10242" width="20" style="38" hidden="1"/>
    <col min="10243" max="10243" width="14.5" style="38" hidden="1"/>
    <col min="10244" max="10248" width="14.33203125" style="38" hidden="1"/>
    <col min="10249" max="10249" width="12.6640625" style="38" hidden="1"/>
    <col min="10250" max="10497" width="11.33203125" style="38" hidden="1"/>
    <col min="10498" max="10498" width="20" style="38" hidden="1"/>
    <col min="10499" max="10499" width="14.5" style="38" hidden="1"/>
    <col min="10500" max="10504" width="14.33203125" style="38" hidden="1"/>
    <col min="10505" max="10505" width="12.6640625" style="38" hidden="1"/>
    <col min="10506" max="10753" width="11.33203125" style="38" hidden="1"/>
    <col min="10754" max="10754" width="20" style="38" hidden="1"/>
    <col min="10755" max="10755" width="14.5" style="38" hidden="1"/>
    <col min="10756" max="10760" width="14.33203125" style="38" hidden="1"/>
    <col min="10761" max="10761" width="12.6640625" style="38" hidden="1"/>
    <col min="10762" max="11009" width="11.33203125" style="38" hidden="1"/>
    <col min="11010" max="11010" width="20" style="38" hidden="1"/>
    <col min="11011" max="11011" width="14.5" style="38" hidden="1"/>
    <col min="11012" max="11016" width="14.33203125" style="38" hidden="1"/>
    <col min="11017" max="11017" width="12.6640625" style="38" hidden="1"/>
    <col min="11018" max="11265" width="11.33203125" style="38" hidden="1"/>
    <col min="11266" max="11266" width="20" style="38" hidden="1"/>
    <col min="11267" max="11267" width="14.5" style="38" hidden="1"/>
    <col min="11268" max="11272" width="14.33203125" style="38" hidden="1"/>
    <col min="11273" max="11273" width="12.6640625" style="38" hidden="1"/>
    <col min="11274" max="11521" width="11.33203125" style="38" hidden="1"/>
    <col min="11522" max="11522" width="20" style="38" hidden="1"/>
    <col min="11523" max="11523" width="14.5" style="38" hidden="1"/>
    <col min="11524" max="11528" width="14.33203125" style="38" hidden="1"/>
    <col min="11529" max="11529" width="12.6640625" style="38" hidden="1"/>
    <col min="11530" max="11777" width="11.33203125" style="38" hidden="1"/>
    <col min="11778" max="11778" width="20" style="38" hidden="1"/>
    <col min="11779" max="11779" width="14.5" style="38" hidden="1"/>
    <col min="11780" max="11784" width="14.33203125" style="38" hidden="1"/>
    <col min="11785" max="11785" width="12.6640625" style="38" hidden="1"/>
    <col min="11786" max="12033" width="11.33203125" style="38" hidden="1"/>
    <col min="12034" max="12034" width="20" style="38" hidden="1"/>
    <col min="12035" max="12035" width="14.5" style="38" hidden="1"/>
    <col min="12036" max="12040" width="14.33203125" style="38" hidden="1"/>
    <col min="12041" max="12041" width="12.6640625" style="38" hidden="1"/>
    <col min="12042" max="12289" width="11.33203125" style="38" hidden="1"/>
    <col min="12290" max="12290" width="20" style="38" hidden="1"/>
    <col min="12291" max="12291" width="14.5" style="38" hidden="1"/>
    <col min="12292" max="12296" width="14.33203125" style="38" hidden="1"/>
    <col min="12297" max="12297" width="12.6640625" style="38" hidden="1"/>
    <col min="12298" max="12545" width="11.33203125" style="38" hidden="1"/>
    <col min="12546" max="12546" width="20" style="38" hidden="1"/>
    <col min="12547" max="12547" width="14.5" style="38" hidden="1"/>
    <col min="12548" max="12552" width="14.33203125" style="38" hidden="1"/>
    <col min="12553" max="12553" width="12.6640625" style="38" hidden="1"/>
    <col min="12554" max="12801" width="11.33203125" style="38" hidden="1"/>
    <col min="12802" max="12802" width="20" style="38" hidden="1"/>
    <col min="12803" max="12803" width="14.5" style="38" hidden="1"/>
    <col min="12804" max="12808" width="14.33203125" style="38" hidden="1"/>
    <col min="12809" max="12809" width="12.6640625" style="38" hidden="1"/>
    <col min="12810" max="13057" width="11.33203125" style="38" hidden="1"/>
    <col min="13058" max="13058" width="20" style="38" hidden="1"/>
    <col min="13059" max="13059" width="14.5" style="38" hidden="1"/>
    <col min="13060" max="13064" width="14.33203125" style="38" hidden="1"/>
    <col min="13065" max="13065" width="12.6640625" style="38" hidden="1"/>
    <col min="13066" max="13313" width="11.33203125" style="38" hidden="1"/>
    <col min="13314" max="13314" width="20" style="38" hidden="1"/>
    <col min="13315" max="13315" width="14.5" style="38" hidden="1"/>
    <col min="13316" max="13320" width="14.33203125" style="38" hidden="1"/>
    <col min="13321" max="13321" width="12.6640625" style="38" hidden="1"/>
    <col min="13322" max="13569" width="11.33203125" style="38" hidden="1"/>
    <col min="13570" max="13570" width="20" style="38" hidden="1"/>
    <col min="13571" max="13571" width="14.5" style="38" hidden="1"/>
    <col min="13572" max="13576" width="14.33203125" style="38" hidden="1"/>
    <col min="13577" max="13577" width="12.6640625" style="38" hidden="1"/>
    <col min="13578" max="13825" width="11.33203125" style="38" hidden="1"/>
    <col min="13826" max="13826" width="20" style="38" hidden="1"/>
    <col min="13827" max="13827" width="14.5" style="38" hidden="1"/>
    <col min="13828" max="13832" width="14.33203125" style="38" hidden="1"/>
    <col min="13833" max="13833" width="12.6640625" style="38" hidden="1"/>
    <col min="13834" max="14081" width="11.33203125" style="38" hidden="1"/>
    <col min="14082" max="14082" width="20" style="38" hidden="1"/>
    <col min="14083" max="14083" width="14.5" style="38" hidden="1"/>
    <col min="14084" max="14088" width="14.33203125" style="38" hidden="1"/>
    <col min="14089" max="14089" width="12.6640625" style="38" hidden="1"/>
    <col min="14090" max="14337" width="11.33203125" style="38" hidden="1"/>
    <col min="14338" max="14338" width="20" style="38" hidden="1"/>
    <col min="14339" max="14339" width="14.5" style="38" hidden="1"/>
    <col min="14340" max="14344" width="14.33203125" style="38" hidden="1"/>
    <col min="14345" max="14345" width="12.6640625" style="38" hidden="1"/>
    <col min="14346" max="14593" width="11.33203125" style="38" hidden="1"/>
    <col min="14594" max="14594" width="20" style="38" hidden="1"/>
    <col min="14595" max="14595" width="14.5" style="38" hidden="1"/>
    <col min="14596" max="14600" width="14.33203125" style="38" hidden="1"/>
    <col min="14601" max="14601" width="12.6640625" style="38" hidden="1"/>
    <col min="14602" max="14849" width="11.33203125" style="38" hidden="1"/>
    <col min="14850" max="14850" width="20" style="38" hidden="1"/>
    <col min="14851" max="14851" width="14.5" style="38" hidden="1"/>
    <col min="14852" max="14856" width="14.33203125" style="38" hidden="1"/>
    <col min="14857" max="14857" width="12.6640625" style="38" hidden="1"/>
    <col min="14858" max="15105" width="11.33203125" style="38" hidden="1"/>
    <col min="15106" max="15106" width="20" style="38" hidden="1"/>
    <col min="15107" max="15107" width="14.5" style="38" hidden="1"/>
    <col min="15108" max="15112" width="14.33203125" style="38" hidden="1"/>
    <col min="15113" max="15113" width="12.6640625" style="38" hidden="1"/>
    <col min="15114" max="15361" width="11.33203125" style="38" hidden="1"/>
    <col min="15362" max="15362" width="20" style="38" hidden="1"/>
    <col min="15363" max="15363" width="14.5" style="38" hidden="1"/>
    <col min="15364" max="15368" width="14.33203125" style="38" hidden="1"/>
    <col min="15369" max="15369" width="12.6640625" style="38" hidden="1"/>
    <col min="15370" max="15617" width="11.33203125" style="38" hidden="1"/>
    <col min="15618" max="15618" width="20" style="38" hidden="1"/>
    <col min="15619" max="15619" width="14.5" style="38" hidden="1"/>
    <col min="15620" max="15624" width="14.33203125" style="38" hidden="1"/>
    <col min="15625" max="15625" width="12.6640625" style="38" hidden="1"/>
    <col min="15626" max="15873" width="11.33203125" style="38" hidden="1"/>
    <col min="15874" max="15874" width="20" style="38" hidden="1"/>
    <col min="15875" max="15875" width="14.5" style="38" hidden="1"/>
    <col min="15876" max="15880" width="14.33203125" style="38" hidden="1"/>
    <col min="15881" max="15881" width="12.6640625" style="38" hidden="1"/>
    <col min="15882" max="16129" width="11.33203125" style="38" hidden="1"/>
    <col min="16130" max="16130" width="20" style="38" hidden="1"/>
    <col min="16131" max="16131" width="14.5" style="38" hidden="1"/>
    <col min="16132" max="16136" width="14.33203125" style="38" hidden="1"/>
    <col min="16137" max="16137" width="12.6640625" style="38" hidden="1"/>
    <col min="16138" max="16384" width="11.33203125" style="38" hidden="1"/>
  </cols>
  <sheetData>
    <row r="1" spans="1:232" s="39" customFormat="1" ht="25.5" customHeight="1" x14ac:dyDescent="0.2">
      <c r="A1" s="88"/>
      <c r="B1" s="253" t="s">
        <v>604</v>
      </c>
      <c r="C1" s="253"/>
      <c r="D1" s="253"/>
      <c r="E1" s="253"/>
      <c r="F1" s="253"/>
      <c r="G1" s="253"/>
      <c r="H1" s="253"/>
      <c r="I1" s="41"/>
      <c r="J1" s="45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  <c r="DJ1" s="38"/>
      <c r="DK1" s="38"/>
      <c r="DL1" s="38"/>
      <c r="DM1" s="38"/>
      <c r="DN1" s="38"/>
      <c r="DO1" s="38"/>
      <c r="DP1" s="38"/>
      <c r="DQ1" s="38"/>
      <c r="DR1" s="38"/>
      <c r="DS1" s="38"/>
      <c r="DT1" s="38"/>
      <c r="DU1" s="38"/>
      <c r="DV1" s="38"/>
      <c r="DW1" s="38"/>
      <c r="DX1" s="38"/>
      <c r="DY1" s="38"/>
      <c r="DZ1" s="38"/>
      <c r="EA1" s="38"/>
      <c r="EB1" s="38"/>
      <c r="EC1" s="38"/>
      <c r="ED1" s="38"/>
      <c r="EE1" s="38"/>
      <c r="EF1" s="38"/>
      <c r="EG1" s="38"/>
      <c r="EH1" s="38"/>
      <c r="EI1" s="38"/>
      <c r="EJ1" s="38"/>
      <c r="EK1" s="38"/>
      <c r="EL1" s="38"/>
      <c r="EM1" s="38"/>
      <c r="EN1" s="38"/>
      <c r="EO1" s="38"/>
      <c r="EP1" s="38"/>
      <c r="EQ1" s="38"/>
      <c r="ER1" s="38"/>
      <c r="ES1" s="38"/>
      <c r="ET1" s="38"/>
      <c r="EU1" s="38"/>
      <c r="EV1" s="38"/>
      <c r="EW1" s="38"/>
      <c r="EX1" s="38"/>
      <c r="EY1" s="38"/>
      <c r="EZ1" s="38"/>
      <c r="FA1" s="38"/>
      <c r="FB1" s="38"/>
      <c r="FC1" s="38"/>
      <c r="FD1" s="38"/>
      <c r="FE1" s="38"/>
      <c r="FF1" s="38"/>
      <c r="FG1" s="38"/>
      <c r="FH1" s="38"/>
      <c r="FI1" s="38"/>
      <c r="FJ1" s="38"/>
      <c r="FK1" s="38"/>
      <c r="FL1" s="38"/>
      <c r="FM1" s="38"/>
      <c r="FN1" s="38"/>
      <c r="FO1" s="38"/>
      <c r="FP1" s="38"/>
      <c r="FQ1" s="38"/>
      <c r="FR1" s="38"/>
      <c r="FS1" s="38"/>
      <c r="FT1" s="38"/>
      <c r="FU1" s="38"/>
      <c r="FV1" s="38"/>
      <c r="FW1" s="38"/>
      <c r="FX1" s="38"/>
      <c r="FY1" s="38"/>
      <c r="FZ1" s="38"/>
      <c r="GA1" s="38"/>
      <c r="GB1" s="38"/>
      <c r="GC1" s="38"/>
      <c r="GD1" s="38"/>
      <c r="GE1" s="38"/>
      <c r="GF1" s="38"/>
      <c r="GG1" s="38"/>
      <c r="GH1" s="38"/>
      <c r="GI1" s="38"/>
      <c r="GJ1" s="38"/>
      <c r="GK1" s="38"/>
      <c r="GL1" s="38"/>
      <c r="GM1" s="38"/>
      <c r="GN1" s="38"/>
      <c r="GO1" s="38"/>
      <c r="GP1" s="38"/>
      <c r="GQ1" s="38"/>
      <c r="GR1" s="38"/>
      <c r="GS1" s="38"/>
      <c r="GT1" s="38"/>
      <c r="GU1" s="38"/>
      <c r="GV1" s="38"/>
      <c r="GW1" s="38"/>
      <c r="GX1" s="38"/>
      <c r="GY1" s="38"/>
      <c r="GZ1" s="38"/>
      <c r="HA1" s="38"/>
      <c r="HB1" s="38"/>
      <c r="HC1" s="38"/>
      <c r="HD1" s="38"/>
      <c r="HE1" s="38"/>
      <c r="HF1" s="38"/>
      <c r="HG1" s="38"/>
      <c r="HH1" s="38"/>
      <c r="HI1" s="38"/>
      <c r="HJ1" s="38"/>
      <c r="HK1" s="38"/>
      <c r="HL1" s="38"/>
      <c r="HM1" s="38"/>
      <c r="HN1" s="38"/>
      <c r="HO1" s="38"/>
      <c r="HP1" s="38"/>
      <c r="HQ1" s="38"/>
      <c r="HR1" s="38"/>
      <c r="HS1" s="38"/>
      <c r="HT1" s="38"/>
      <c r="HU1" s="38"/>
      <c r="HV1" s="38"/>
      <c r="HW1" s="38"/>
      <c r="HX1" s="38"/>
    </row>
    <row r="2" spans="1:232" ht="16.5" customHeight="1" x14ac:dyDescent="0.2">
      <c r="I2" s="41"/>
    </row>
    <row r="3" spans="1:232" ht="17.25" customHeight="1" x14ac:dyDescent="0.2">
      <c r="B3" s="262" t="s">
        <v>121</v>
      </c>
      <c r="C3" s="263"/>
      <c r="D3" s="259" t="s">
        <v>606</v>
      </c>
      <c r="E3" s="222"/>
      <c r="F3" s="223"/>
      <c r="G3" s="223"/>
      <c r="H3" s="223"/>
      <c r="I3" s="41"/>
    </row>
    <row r="4" spans="1:232" ht="19.5" customHeight="1" x14ac:dyDescent="0.2">
      <c r="B4" s="264"/>
      <c r="C4" s="265"/>
      <c r="D4" s="259"/>
      <c r="E4" s="224"/>
      <c r="F4" s="225"/>
      <c r="G4" s="223"/>
      <c r="H4" s="223"/>
      <c r="I4" s="41"/>
    </row>
    <row r="5" spans="1:232" ht="16.5" customHeight="1" x14ac:dyDescent="0.2">
      <c r="B5" s="260" t="s">
        <v>12</v>
      </c>
      <c r="C5" s="261"/>
      <c r="D5" s="229"/>
      <c r="E5" s="226"/>
      <c r="F5" s="227"/>
      <c r="G5" s="227"/>
      <c r="H5" s="227"/>
      <c r="I5" s="41"/>
    </row>
    <row r="6" spans="1:232" ht="16.5" customHeight="1" x14ac:dyDescent="0.2">
      <c r="B6" s="260" t="s">
        <v>13</v>
      </c>
      <c r="C6" s="261"/>
      <c r="D6" s="229"/>
      <c r="E6" s="226"/>
      <c r="F6" s="227"/>
      <c r="G6" s="227"/>
      <c r="H6" s="227"/>
      <c r="I6" s="41"/>
    </row>
    <row r="7" spans="1:232" ht="16.5" customHeight="1" x14ac:dyDescent="0.2">
      <c r="B7" s="260" t="s">
        <v>578</v>
      </c>
      <c r="C7" s="261"/>
      <c r="D7" s="229"/>
      <c r="E7" s="226"/>
      <c r="F7" s="227"/>
      <c r="G7" s="227"/>
      <c r="H7" s="227"/>
      <c r="I7" s="41"/>
    </row>
    <row r="8" spans="1:232" ht="16.5" customHeight="1" x14ac:dyDescent="0.2">
      <c r="B8" s="260" t="s">
        <v>579</v>
      </c>
      <c r="C8" s="261"/>
      <c r="D8" s="229"/>
      <c r="E8" s="226"/>
      <c r="F8" s="227"/>
      <c r="G8" s="227"/>
      <c r="H8" s="227"/>
      <c r="I8" s="41"/>
    </row>
    <row r="9" spans="1:232" ht="16.5" customHeight="1" x14ac:dyDescent="0.2">
      <c r="B9" s="260" t="s">
        <v>580</v>
      </c>
      <c r="C9" s="261"/>
      <c r="D9" s="229"/>
      <c r="E9" s="226"/>
      <c r="F9" s="227"/>
      <c r="G9" s="227"/>
      <c r="H9" s="227"/>
      <c r="I9" s="41"/>
    </row>
    <row r="10" spans="1:232" ht="16.5" customHeight="1" x14ac:dyDescent="0.2">
      <c r="B10" s="260" t="s">
        <v>581</v>
      </c>
      <c r="C10" s="261"/>
      <c r="D10" s="229"/>
      <c r="E10" s="226"/>
      <c r="F10" s="227"/>
      <c r="G10" s="227"/>
      <c r="H10" s="227"/>
      <c r="I10" s="41"/>
    </row>
    <row r="11" spans="1:232" ht="16.5" customHeight="1" x14ac:dyDescent="0.2">
      <c r="B11" s="260" t="s">
        <v>582</v>
      </c>
      <c r="C11" s="261"/>
      <c r="D11" s="229"/>
      <c r="I11" s="41"/>
    </row>
    <row r="12" spans="1:232" ht="16.5" customHeight="1" x14ac:dyDescent="0.2">
      <c r="B12" s="260" t="s">
        <v>583</v>
      </c>
      <c r="C12" s="261"/>
      <c r="D12" s="229"/>
      <c r="I12" s="41"/>
    </row>
    <row r="13" spans="1:232" ht="9.75" customHeight="1" x14ac:dyDescent="0.2">
      <c r="I13" s="41"/>
    </row>
    <row r="14" spans="1:232" ht="44.25" customHeight="1" x14ac:dyDescent="0.2">
      <c r="B14" s="266" t="s">
        <v>607</v>
      </c>
      <c r="C14" s="266"/>
      <c r="D14" s="266"/>
      <c r="E14" s="267" t="s">
        <v>584</v>
      </c>
      <c r="F14" s="267"/>
      <c r="G14" s="267"/>
      <c r="H14" s="228"/>
      <c r="I14" s="41"/>
    </row>
    <row r="15" spans="1:232" ht="16.5" customHeight="1" x14ac:dyDescent="0.2">
      <c r="I15" s="41"/>
    </row>
    <row r="16" spans="1:232" s="39" customFormat="1" ht="25.5" customHeight="1" x14ac:dyDescent="0.2">
      <c r="A16" s="88"/>
      <c r="B16" s="253" t="s">
        <v>605</v>
      </c>
      <c r="C16" s="253"/>
      <c r="D16" s="253"/>
      <c r="E16" s="253"/>
      <c r="F16" s="253"/>
      <c r="G16" s="253"/>
      <c r="H16" s="253"/>
      <c r="I16" s="41"/>
      <c r="J16" s="45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D16" s="38"/>
      <c r="DE16" s="38"/>
      <c r="DF16" s="38"/>
      <c r="DG16" s="38"/>
      <c r="DH16" s="38"/>
      <c r="DI16" s="38"/>
      <c r="DJ16" s="38"/>
      <c r="DK16" s="38"/>
      <c r="DL16" s="38"/>
      <c r="DM16" s="38"/>
      <c r="DN16" s="38"/>
      <c r="DO16" s="38"/>
      <c r="DP16" s="38"/>
      <c r="DQ16" s="38"/>
      <c r="DR16" s="38"/>
      <c r="DS16" s="38"/>
      <c r="DT16" s="38"/>
      <c r="DU16" s="38"/>
      <c r="DV16" s="38"/>
      <c r="DW16" s="38"/>
      <c r="DX16" s="38"/>
      <c r="DY16" s="38"/>
      <c r="DZ16" s="38"/>
      <c r="EA16" s="38"/>
      <c r="EB16" s="38"/>
      <c r="EC16" s="38"/>
      <c r="ED16" s="38"/>
      <c r="EE16" s="38"/>
      <c r="EF16" s="38"/>
      <c r="EG16" s="38"/>
      <c r="EH16" s="38"/>
      <c r="EI16" s="38"/>
      <c r="EJ16" s="38"/>
      <c r="EK16" s="38"/>
      <c r="EL16" s="38"/>
      <c r="EM16" s="38"/>
      <c r="EN16" s="38"/>
      <c r="EO16" s="38"/>
      <c r="EP16" s="38"/>
      <c r="EQ16" s="38"/>
      <c r="ER16" s="38"/>
      <c r="ES16" s="38"/>
      <c r="ET16" s="38"/>
      <c r="EU16" s="38"/>
      <c r="EV16" s="38"/>
      <c r="EW16" s="38"/>
      <c r="EX16" s="38"/>
      <c r="EY16" s="38"/>
      <c r="EZ16" s="38"/>
      <c r="FA16" s="38"/>
      <c r="FB16" s="38"/>
      <c r="FC16" s="38"/>
      <c r="FD16" s="38"/>
      <c r="FE16" s="38"/>
      <c r="FF16" s="38"/>
      <c r="FG16" s="38"/>
      <c r="FH16" s="38"/>
      <c r="FI16" s="38"/>
      <c r="FJ16" s="38"/>
      <c r="FK16" s="38"/>
      <c r="FL16" s="38"/>
      <c r="FM16" s="38"/>
      <c r="FN16" s="38"/>
      <c r="FO16" s="38"/>
      <c r="FP16" s="38"/>
      <c r="FQ16" s="38"/>
      <c r="FR16" s="38"/>
      <c r="FS16" s="38"/>
      <c r="FT16" s="38"/>
      <c r="FU16" s="38"/>
      <c r="FV16" s="38"/>
      <c r="FW16" s="38"/>
      <c r="FX16" s="38"/>
      <c r="FY16" s="38"/>
      <c r="FZ16" s="38"/>
      <c r="GA16" s="38"/>
      <c r="GB16" s="38"/>
      <c r="GC16" s="38"/>
      <c r="GD16" s="38"/>
      <c r="GE16" s="38"/>
      <c r="GF16" s="38"/>
      <c r="GG16" s="38"/>
      <c r="GH16" s="38"/>
      <c r="GI16" s="38"/>
      <c r="GJ16" s="38"/>
      <c r="GK16" s="38"/>
      <c r="GL16" s="38"/>
      <c r="GM16" s="38"/>
      <c r="GN16" s="38"/>
      <c r="GO16" s="38"/>
      <c r="GP16" s="38"/>
      <c r="GQ16" s="38"/>
      <c r="GR16" s="38"/>
      <c r="GS16" s="38"/>
      <c r="GT16" s="38"/>
      <c r="GU16" s="38"/>
      <c r="GV16" s="38"/>
      <c r="GW16" s="38"/>
      <c r="GX16" s="38"/>
      <c r="GY16" s="38"/>
      <c r="GZ16" s="38"/>
      <c r="HA16" s="38"/>
      <c r="HB16" s="38"/>
      <c r="HC16" s="38"/>
      <c r="HD16" s="38"/>
      <c r="HE16" s="38"/>
      <c r="HF16" s="38"/>
      <c r="HG16" s="38"/>
      <c r="HH16" s="38"/>
      <c r="HI16" s="38"/>
      <c r="HJ16" s="38"/>
      <c r="HK16" s="38"/>
      <c r="HL16" s="38"/>
      <c r="HM16" s="38"/>
      <c r="HN16" s="38"/>
      <c r="HO16" s="38"/>
      <c r="HP16" s="38"/>
      <c r="HQ16" s="38"/>
      <c r="HR16" s="38"/>
      <c r="HS16" s="38"/>
      <c r="HT16" s="38"/>
      <c r="HU16" s="38"/>
      <c r="HV16" s="38"/>
      <c r="HW16" s="38"/>
      <c r="HX16" s="38"/>
    </row>
    <row r="17" spans="1:18" ht="16.5" customHeight="1" x14ac:dyDescent="0.2">
      <c r="I17" s="41"/>
    </row>
    <row r="18" spans="1:18" ht="17.25" customHeight="1" x14ac:dyDescent="0.2">
      <c r="B18" s="262" t="s">
        <v>121</v>
      </c>
      <c r="C18" s="263"/>
      <c r="D18" s="259" t="s">
        <v>608</v>
      </c>
      <c r="E18" s="222"/>
      <c r="F18" s="239" t="s">
        <v>610</v>
      </c>
      <c r="G18" s="223"/>
      <c r="H18" s="223"/>
      <c r="I18" s="41"/>
    </row>
    <row r="19" spans="1:18" ht="19.5" customHeight="1" x14ac:dyDescent="0.2">
      <c r="B19" s="264"/>
      <c r="C19" s="265"/>
      <c r="D19" s="259"/>
      <c r="E19" s="224"/>
      <c r="F19" s="268" t="s">
        <v>609</v>
      </c>
      <c r="G19" s="268"/>
      <c r="H19" s="268"/>
      <c r="I19" s="41"/>
    </row>
    <row r="20" spans="1:18" ht="16.5" customHeight="1" x14ac:dyDescent="0.2">
      <c r="B20" s="260" t="s">
        <v>12</v>
      </c>
      <c r="C20" s="261"/>
      <c r="D20" s="229"/>
      <c r="E20" s="226"/>
      <c r="F20" s="268"/>
      <c r="G20" s="268"/>
      <c r="H20" s="268"/>
      <c r="I20" s="41"/>
    </row>
    <row r="21" spans="1:18" ht="16.5" customHeight="1" x14ac:dyDescent="0.2">
      <c r="B21" s="260" t="s">
        <v>13</v>
      </c>
      <c r="C21" s="261"/>
      <c r="D21" s="229"/>
      <c r="E21" s="226"/>
      <c r="F21" s="268"/>
      <c r="G21" s="268"/>
      <c r="H21" s="268"/>
      <c r="I21" s="41"/>
    </row>
    <row r="22" spans="1:18" ht="16.5" customHeight="1" x14ac:dyDescent="0.2">
      <c r="B22" s="260" t="s">
        <v>578</v>
      </c>
      <c r="C22" s="261"/>
      <c r="D22" s="229"/>
      <c r="E22" s="226"/>
      <c r="F22" s="268"/>
      <c r="G22" s="268"/>
      <c r="H22" s="268"/>
      <c r="I22" s="41"/>
    </row>
    <row r="23" spans="1:18" ht="16.5" customHeight="1" x14ac:dyDescent="0.2">
      <c r="B23" s="260" t="s">
        <v>579</v>
      </c>
      <c r="C23" s="261"/>
      <c r="D23" s="229"/>
      <c r="E23" s="226"/>
      <c r="F23" s="268"/>
      <c r="G23" s="268"/>
      <c r="H23" s="268"/>
      <c r="I23" s="41"/>
    </row>
    <row r="24" spans="1:18" ht="16.5" customHeight="1" x14ac:dyDescent="0.2">
      <c r="B24" s="260" t="s">
        <v>580</v>
      </c>
      <c r="C24" s="261"/>
      <c r="D24" s="229"/>
      <c r="E24" s="226"/>
      <c r="F24" s="268"/>
      <c r="G24" s="268"/>
      <c r="H24" s="268"/>
      <c r="I24" s="41"/>
    </row>
    <row r="25" spans="1:18" ht="16.5" customHeight="1" x14ac:dyDescent="0.2">
      <c r="B25" s="260" t="s">
        <v>581</v>
      </c>
      <c r="C25" s="261"/>
      <c r="D25" s="229"/>
      <c r="E25" s="226"/>
      <c r="F25" s="227"/>
      <c r="G25" s="227"/>
      <c r="H25" s="227"/>
      <c r="I25" s="41"/>
    </row>
    <row r="26" spans="1:18" ht="16.5" customHeight="1" x14ac:dyDescent="0.2">
      <c r="B26" s="260" t="s">
        <v>582</v>
      </c>
      <c r="C26" s="261"/>
      <c r="D26" s="229"/>
      <c r="I26" s="41"/>
    </row>
    <row r="27" spans="1:18" ht="16.5" customHeight="1" x14ac:dyDescent="0.2">
      <c r="B27" s="260" t="s">
        <v>583</v>
      </c>
      <c r="C27" s="261"/>
      <c r="D27" s="229"/>
      <c r="I27" s="41"/>
    </row>
    <row r="28" spans="1:18" ht="9.75" customHeight="1" x14ac:dyDescent="0.2">
      <c r="I28" s="41"/>
    </row>
    <row r="29" spans="1:18" ht="16.5" customHeight="1" x14ac:dyDescent="0.2">
      <c r="I29" s="41"/>
    </row>
    <row r="30" spans="1:18" s="95" customFormat="1" ht="25.5" customHeight="1" x14ac:dyDescent="0.2">
      <c r="A30" s="94"/>
      <c r="B30" s="253" t="s">
        <v>233</v>
      </c>
      <c r="C30" s="253"/>
      <c r="D30" s="253"/>
      <c r="E30" s="253"/>
      <c r="F30" s="253"/>
      <c r="G30" s="253"/>
      <c r="H30" s="253"/>
      <c r="I30" s="41"/>
      <c r="J30" s="45"/>
    </row>
    <row r="31" spans="1:18" ht="16.5" customHeight="1" x14ac:dyDescent="0.2">
      <c r="I31" s="41"/>
    </row>
    <row r="32" spans="1:18" s="43" customFormat="1" ht="16.5" customHeight="1" x14ac:dyDescent="0.2">
      <c r="A32" s="83"/>
      <c r="B32" s="46"/>
      <c r="C32" s="47"/>
      <c r="D32" s="46"/>
      <c r="E32" s="46"/>
      <c r="F32" s="46"/>
      <c r="G32" s="46"/>
      <c r="H32" s="46"/>
      <c r="I32" s="44"/>
      <c r="J32" s="45"/>
      <c r="K32" s="38"/>
      <c r="L32" s="38"/>
      <c r="M32" s="38"/>
      <c r="N32" s="38"/>
      <c r="O32" s="38"/>
      <c r="P32" s="38"/>
      <c r="Q32" s="38"/>
      <c r="R32" s="38"/>
    </row>
    <row r="33" spans="1:232" s="43" customFormat="1" ht="16.5" customHeight="1" x14ac:dyDescent="0.2">
      <c r="A33" s="83"/>
      <c r="B33" s="46"/>
      <c r="C33" s="47"/>
      <c r="D33" s="46"/>
      <c r="E33" s="46"/>
      <c r="F33" s="46"/>
      <c r="G33" s="46"/>
      <c r="H33" s="46"/>
      <c r="I33" s="44"/>
      <c r="J33" s="45"/>
      <c r="K33" s="38"/>
      <c r="L33" s="38"/>
      <c r="M33" s="38"/>
      <c r="N33" s="38"/>
      <c r="O33" s="38"/>
      <c r="P33" s="38"/>
      <c r="Q33" s="38"/>
      <c r="R33" s="38"/>
    </row>
    <row r="34" spans="1:232" s="57" customFormat="1" ht="16.5" customHeight="1" x14ac:dyDescent="0.2">
      <c r="A34" s="84"/>
      <c r="B34" s="96" t="s">
        <v>125</v>
      </c>
      <c r="C34" s="97"/>
      <c r="D34" s="54"/>
      <c r="E34" s="54"/>
      <c r="F34" s="54"/>
      <c r="G34" s="54"/>
      <c r="H34" s="54"/>
      <c r="I34" s="55"/>
      <c r="J34" s="56"/>
    </row>
    <row r="35" spans="1:232" s="42" customFormat="1" ht="87" customHeight="1" x14ac:dyDescent="0.2">
      <c r="A35" s="85"/>
      <c r="B35" s="256" t="s">
        <v>545</v>
      </c>
      <c r="C35" s="256"/>
      <c r="D35" s="256"/>
      <c r="E35" s="256"/>
      <c r="F35" s="256"/>
      <c r="G35" s="256"/>
      <c r="H35" s="256"/>
      <c r="I35" s="58"/>
      <c r="J35" s="59"/>
      <c r="K35" s="40"/>
      <c r="L35" s="40"/>
      <c r="M35" s="40"/>
      <c r="N35" s="40"/>
      <c r="O35" s="40"/>
      <c r="P35" s="40"/>
      <c r="Q35" s="40"/>
      <c r="R35" s="40"/>
    </row>
    <row r="36" spans="1:232" ht="16.5" customHeight="1" x14ac:dyDescent="0.2">
      <c r="B36" s="67" t="s">
        <v>232</v>
      </c>
      <c r="C36" s="60"/>
      <c r="I36" s="41"/>
    </row>
    <row r="37" spans="1:232" ht="11.25" customHeight="1" x14ac:dyDescent="0.2">
      <c r="C37" s="60"/>
      <c r="I37" s="41"/>
    </row>
    <row r="38" spans="1:232" ht="16.5" customHeight="1" x14ac:dyDescent="0.2">
      <c r="B38" s="255" t="s">
        <v>67</v>
      </c>
      <c r="C38" s="255"/>
      <c r="D38" s="255" t="s">
        <v>119</v>
      </c>
      <c r="E38" s="255"/>
      <c r="F38" s="255"/>
      <c r="G38" s="255"/>
      <c r="H38" s="255"/>
      <c r="I38" s="41"/>
    </row>
    <row r="39" spans="1:232" ht="16.5" customHeight="1" x14ac:dyDescent="0.2">
      <c r="B39" s="255"/>
      <c r="C39" s="255"/>
      <c r="D39" s="70" t="s">
        <v>17</v>
      </c>
      <c r="E39" s="70" t="s">
        <v>18</v>
      </c>
      <c r="F39" s="70" t="s">
        <v>19</v>
      </c>
      <c r="G39" s="70" t="s">
        <v>20</v>
      </c>
      <c r="H39" s="70" t="s">
        <v>21</v>
      </c>
      <c r="I39" s="53"/>
      <c r="J39" s="41"/>
      <c r="K39" s="45"/>
    </row>
    <row r="40" spans="1:232" ht="16.5" customHeight="1" x14ac:dyDescent="0.2">
      <c r="B40" s="252" t="s">
        <v>168</v>
      </c>
      <c r="C40" s="252"/>
      <c r="D40" s="63"/>
      <c r="E40" s="63"/>
      <c r="F40" s="63"/>
      <c r="G40" s="63"/>
      <c r="H40" s="63"/>
      <c r="I40" s="53"/>
      <c r="J40" s="41"/>
      <c r="K40" s="45"/>
    </row>
    <row r="41" spans="1:232" ht="16.5" customHeight="1" x14ac:dyDescent="0.2">
      <c r="B41" s="252" t="s">
        <v>167</v>
      </c>
      <c r="C41" s="252"/>
      <c r="D41" s="63"/>
      <c r="E41" s="63"/>
      <c r="F41" s="63"/>
      <c r="G41" s="63"/>
      <c r="H41" s="63"/>
      <c r="I41" s="53"/>
      <c r="J41" s="41"/>
      <c r="K41" s="45"/>
    </row>
    <row r="42" spans="1:232" ht="16.5" customHeight="1" x14ac:dyDescent="0.2">
      <c r="B42" s="252" t="s">
        <v>166</v>
      </c>
      <c r="C42" s="252"/>
      <c r="D42" s="63"/>
      <c r="E42" s="63"/>
      <c r="F42" s="63"/>
      <c r="G42" s="63"/>
      <c r="H42" s="63"/>
      <c r="I42" s="53"/>
      <c r="J42" s="41"/>
      <c r="K42" s="45"/>
    </row>
    <row r="43" spans="1:232" ht="16.5" customHeight="1" x14ac:dyDescent="0.2">
      <c r="B43" s="252" t="s">
        <v>169</v>
      </c>
      <c r="C43" s="252"/>
      <c r="D43" s="63"/>
      <c r="E43" s="63"/>
      <c r="F43" s="63"/>
      <c r="G43" s="63"/>
      <c r="H43" s="63"/>
      <c r="I43" s="53"/>
      <c r="J43" s="41"/>
      <c r="K43" s="45"/>
    </row>
    <row r="44" spans="1:232" ht="11.25" customHeight="1" x14ac:dyDescent="0.2">
      <c r="I44" s="41"/>
    </row>
    <row r="45" spans="1:232" s="61" customFormat="1" ht="25.5" customHeight="1" x14ac:dyDescent="0.2">
      <c r="A45" s="86"/>
      <c r="B45" s="253" t="s">
        <v>234</v>
      </c>
      <c r="C45" s="253"/>
      <c r="D45" s="253"/>
      <c r="E45" s="253"/>
      <c r="F45" s="253"/>
      <c r="G45" s="253"/>
      <c r="H45" s="253"/>
      <c r="I45" s="41"/>
      <c r="J45" s="4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5"/>
      <c r="AI45" s="95"/>
      <c r="AJ45" s="95"/>
      <c r="AK45" s="95"/>
      <c r="AL45" s="95"/>
      <c r="AM45" s="95"/>
      <c r="AN45" s="95"/>
      <c r="AO45" s="95"/>
      <c r="AP45" s="95"/>
      <c r="AQ45" s="95"/>
      <c r="AR45" s="95"/>
      <c r="AS45" s="95"/>
      <c r="AT45" s="95"/>
      <c r="AU45" s="95"/>
      <c r="AV45" s="95"/>
      <c r="AW45" s="95"/>
      <c r="AX45" s="95"/>
      <c r="AY45" s="95"/>
      <c r="AZ45" s="95"/>
      <c r="BA45" s="95"/>
      <c r="BB45" s="95"/>
      <c r="BC45" s="95"/>
      <c r="BD45" s="95"/>
      <c r="BE45" s="95"/>
      <c r="BF45" s="95"/>
      <c r="BG45" s="95"/>
      <c r="BH45" s="95"/>
      <c r="BI45" s="95"/>
      <c r="BJ45" s="95"/>
      <c r="BK45" s="95"/>
      <c r="BL45" s="95"/>
      <c r="BM45" s="95"/>
      <c r="BN45" s="95"/>
      <c r="BO45" s="95"/>
      <c r="BP45" s="95"/>
      <c r="BQ45" s="95"/>
      <c r="BR45" s="95"/>
      <c r="BS45" s="95"/>
      <c r="BT45" s="95"/>
      <c r="BU45" s="95"/>
      <c r="BV45" s="95"/>
      <c r="BW45" s="95"/>
      <c r="BX45" s="95"/>
      <c r="BY45" s="95"/>
      <c r="BZ45" s="95"/>
      <c r="CA45" s="95"/>
      <c r="CB45" s="95"/>
      <c r="CC45" s="95"/>
      <c r="CD45" s="95"/>
      <c r="CE45" s="95"/>
      <c r="CF45" s="95"/>
      <c r="CG45" s="95"/>
      <c r="CH45" s="95"/>
      <c r="CI45" s="95"/>
      <c r="CJ45" s="95"/>
      <c r="CK45" s="95"/>
      <c r="CL45" s="95"/>
      <c r="CM45" s="95"/>
      <c r="CN45" s="95"/>
      <c r="CO45" s="95"/>
      <c r="CP45" s="95"/>
      <c r="CQ45" s="95"/>
      <c r="CR45" s="95"/>
      <c r="CS45" s="95"/>
      <c r="CT45" s="95"/>
      <c r="CU45" s="95"/>
      <c r="CV45" s="95"/>
      <c r="CW45" s="95"/>
      <c r="CX45" s="95"/>
      <c r="CY45" s="95"/>
      <c r="CZ45" s="95"/>
      <c r="DA45" s="95"/>
      <c r="DB45" s="95"/>
      <c r="DC45" s="95"/>
      <c r="DD45" s="95"/>
      <c r="DE45" s="95"/>
      <c r="DF45" s="95"/>
      <c r="DG45" s="95"/>
      <c r="DH45" s="95"/>
      <c r="DI45" s="95"/>
      <c r="DJ45" s="95"/>
      <c r="DK45" s="95"/>
      <c r="DL45" s="95"/>
      <c r="DM45" s="95"/>
      <c r="DN45" s="95"/>
      <c r="DO45" s="95"/>
      <c r="DP45" s="95"/>
      <c r="DQ45" s="95"/>
      <c r="DR45" s="95"/>
      <c r="DS45" s="95"/>
      <c r="DT45" s="95"/>
      <c r="DU45" s="95"/>
      <c r="DV45" s="95"/>
      <c r="DW45" s="95"/>
      <c r="DX45" s="95"/>
      <c r="DY45" s="95"/>
      <c r="DZ45" s="95"/>
      <c r="EA45" s="95"/>
      <c r="EB45" s="95"/>
      <c r="EC45" s="95"/>
      <c r="ED45" s="95"/>
      <c r="EE45" s="95"/>
      <c r="EF45" s="95"/>
      <c r="EG45" s="95"/>
      <c r="EH45" s="95"/>
      <c r="EI45" s="95"/>
      <c r="EJ45" s="95"/>
      <c r="EK45" s="95"/>
      <c r="EL45" s="95"/>
      <c r="EM45" s="95"/>
      <c r="EN45" s="95"/>
      <c r="EO45" s="95"/>
      <c r="EP45" s="95"/>
      <c r="EQ45" s="95"/>
      <c r="ER45" s="95"/>
      <c r="ES45" s="95"/>
      <c r="ET45" s="95"/>
      <c r="EU45" s="95"/>
      <c r="EV45" s="95"/>
      <c r="EW45" s="95"/>
      <c r="EX45" s="95"/>
      <c r="EY45" s="95"/>
      <c r="EZ45" s="95"/>
      <c r="FA45" s="95"/>
      <c r="FB45" s="95"/>
      <c r="FC45" s="95"/>
      <c r="FD45" s="95"/>
      <c r="FE45" s="95"/>
      <c r="FF45" s="95"/>
      <c r="FG45" s="95"/>
      <c r="FH45" s="95"/>
      <c r="FI45" s="95"/>
      <c r="FJ45" s="95"/>
      <c r="FK45" s="95"/>
      <c r="FL45" s="95"/>
      <c r="FM45" s="95"/>
      <c r="FN45" s="95"/>
      <c r="FO45" s="95"/>
      <c r="FP45" s="95"/>
      <c r="FQ45" s="95"/>
      <c r="FR45" s="95"/>
      <c r="FS45" s="95"/>
      <c r="FT45" s="95"/>
      <c r="FU45" s="95"/>
      <c r="FV45" s="95"/>
      <c r="FW45" s="95"/>
      <c r="FX45" s="95"/>
      <c r="FY45" s="95"/>
      <c r="FZ45" s="95"/>
      <c r="GA45" s="95"/>
      <c r="GB45" s="95"/>
      <c r="GC45" s="95"/>
      <c r="GD45" s="95"/>
      <c r="GE45" s="95"/>
      <c r="GF45" s="95"/>
      <c r="GG45" s="95"/>
      <c r="GH45" s="95"/>
      <c r="GI45" s="95"/>
      <c r="GJ45" s="95"/>
      <c r="GK45" s="95"/>
      <c r="GL45" s="95"/>
      <c r="GM45" s="95"/>
      <c r="GN45" s="95"/>
      <c r="GO45" s="95"/>
      <c r="GP45" s="95"/>
      <c r="GQ45" s="95"/>
      <c r="GR45" s="95"/>
      <c r="GS45" s="95"/>
      <c r="GT45" s="95"/>
      <c r="GU45" s="95"/>
      <c r="GV45" s="95"/>
      <c r="GW45" s="95"/>
      <c r="GX45" s="95"/>
      <c r="GY45" s="95"/>
      <c r="GZ45" s="95"/>
      <c r="HA45" s="95"/>
      <c r="HB45" s="95"/>
      <c r="HC45" s="95"/>
      <c r="HD45" s="95"/>
      <c r="HE45" s="95"/>
      <c r="HF45" s="95"/>
      <c r="HG45" s="95"/>
      <c r="HH45" s="95"/>
      <c r="HI45" s="95"/>
      <c r="HJ45" s="95"/>
      <c r="HK45" s="95"/>
      <c r="HL45" s="95"/>
      <c r="HM45" s="95"/>
      <c r="HN45" s="95"/>
      <c r="HO45" s="95"/>
      <c r="HP45" s="95"/>
      <c r="HQ45" s="95"/>
      <c r="HR45" s="95"/>
      <c r="HS45" s="95"/>
      <c r="HT45" s="95"/>
      <c r="HU45" s="95"/>
      <c r="HV45" s="95"/>
      <c r="HW45" s="95"/>
      <c r="HX45" s="95"/>
    </row>
    <row r="46" spans="1:232" ht="16.5" customHeight="1" x14ac:dyDescent="0.2">
      <c r="I46" s="41"/>
    </row>
    <row r="47" spans="1:232" s="43" customFormat="1" ht="16.5" customHeight="1" x14ac:dyDescent="0.2">
      <c r="A47" s="83"/>
      <c r="B47" s="46"/>
      <c r="C47" s="47"/>
      <c r="D47" s="46"/>
      <c r="E47" s="46"/>
      <c r="F47" s="46"/>
      <c r="G47" s="46"/>
      <c r="H47" s="46"/>
      <c r="I47" s="44"/>
      <c r="J47" s="45"/>
      <c r="K47" s="38"/>
      <c r="L47" s="38"/>
      <c r="M47" s="38"/>
      <c r="N47" s="38"/>
      <c r="O47" s="38"/>
      <c r="P47" s="38"/>
      <c r="Q47" s="38"/>
      <c r="R47" s="38"/>
    </row>
    <row r="48" spans="1:232" s="43" customFormat="1" ht="16.5" customHeight="1" x14ac:dyDescent="0.2">
      <c r="A48" s="83"/>
      <c r="B48" s="46"/>
      <c r="C48" s="47"/>
      <c r="D48" s="46"/>
      <c r="E48" s="46"/>
      <c r="F48" s="46"/>
      <c r="G48" s="46"/>
      <c r="H48" s="46"/>
      <c r="I48" s="44"/>
      <c r="J48" s="45"/>
      <c r="K48" s="38"/>
      <c r="L48" s="38"/>
      <c r="M48" s="38"/>
      <c r="N48" s="38"/>
      <c r="O48" s="38"/>
      <c r="P48" s="38"/>
      <c r="Q48" s="38"/>
      <c r="R48" s="38"/>
    </row>
    <row r="49" spans="1:232" s="57" customFormat="1" ht="16.5" customHeight="1" x14ac:dyDescent="0.2">
      <c r="A49" s="84"/>
      <c r="B49" s="96" t="s">
        <v>231</v>
      </c>
      <c r="C49" s="62"/>
      <c r="D49" s="54"/>
      <c r="E49" s="54"/>
      <c r="F49" s="54"/>
      <c r="G49" s="54"/>
      <c r="H49" s="54"/>
      <c r="I49" s="55"/>
      <c r="J49" s="56"/>
    </row>
    <row r="50" spans="1:232" s="42" customFormat="1" ht="30" customHeight="1" x14ac:dyDescent="0.2">
      <c r="A50" s="85"/>
      <c r="B50" s="256" t="s">
        <v>549</v>
      </c>
      <c r="C50" s="256"/>
      <c r="D50" s="256"/>
      <c r="E50" s="256"/>
      <c r="F50" s="256"/>
      <c r="G50" s="256"/>
      <c r="H50" s="256"/>
      <c r="I50" s="58"/>
      <c r="J50" s="48"/>
      <c r="K50" s="40"/>
      <c r="L50" s="40"/>
      <c r="M50" s="40"/>
      <c r="N50" s="40"/>
      <c r="O50" s="40"/>
      <c r="P50" s="40"/>
      <c r="Q50" s="40"/>
      <c r="R50" s="40"/>
    </row>
    <row r="51" spans="1:232" ht="16.5" customHeight="1" x14ac:dyDescent="0.2">
      <c r="B51" s="254"/>
      <c r="C51" s="255" t="s">
        <v>22</v>
      </c>
      <c r="D51" s="255"/>
      <c r="E51" s="255"/>
      <c r="F51" s="255"/>
      <c r="G51" s="255"/>
      <c r="I51" s="41"/>
    </row>
    <row r="52" spans="1:232" ht="16.5" customHeight="1" x14ac:dyDescent="0.2">
      <c r="B52" s="254"/>
      <c r="C52" s="70" t="s">
        <v>17</v>
      </c>
      <c r="D52" s="70" t="s">
        <v>18</v>
      </c>
      <c r="E52" s="70" t="s">
        <v>19</v>
      </c>
      <c r="F52" s="70" t="s">
        <v>20</v>
      </c>
      <c r="G52" s="70" t="s">
        <v>21</v>
      </c>
      <c r="I52" s="41"/>
    </row>
    <row r="53" spans="1:232" ht="18" customHeight="1" x14ac:dyDescent="0.2">
      <c r="B53" s="66" t="s">
        <v>230</v>
      </c>
      <c r="C53" s="64"/>
      <c r="D53" s="64"/>
      <c r="E53" s="64"/>
      <c r="F53" s="64"/>
      <c r="G53" s="64"/>
      <c r="I53" s="41"/>
    </row>
    <row r="54" spans="1:232" ht="18" customHeight="1" x14ac:dyDescent="0.2">
      <c r="B54" s="65" t="s">
        <v>23</v>
      </c>
      <c r="C54" s="63"/>
      <c r="D54" s="63"/>
      <c r="E54" s="63"/>
      <c r="F54" s="63"/>
      <c r="G54" s="63"/>
      <c r="I54" s="41"/>
    </row>
    <row r="55" spans="1:232" s="95" customFormat="1" ht="16.5" customHeight="1" x14ac:dyDescent="0.2">
      <c r="A55" s="94"/>
      <c r="B55" s="53"/>
      <c r="C55" s="53"/>
      <c r="D55" s="53"/>
      <c r="E55" s="53"/>
      <c r="F55" s="53"/>
      <c r="G55" s="53"/>
      <c r="H55" s="53"/>
      <c r="I55" s="41"/>
      <c r="J55" s="45"/>
    </row>
    <row r="56" spans="1:232" s="61" customFormat="1" ht="25.5" customHeight="1" x14ac:dyDescent="0.2">
      <c r="A56" s="86"/>
      <c r="B56" s="253" t="s">
        <v>381</v>
      </c>
      <c r="C56" s="253"/>
      <c r="D56" s="253"/>
      <c r="E56" s="253"/>
      <c r="F56" s="253"/>
      <c r="G56" s="253"/>
      <c r="H56" s="253"/>
      <c r="I56" s="41"/>
      <c r="J56" s="4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5"/>
      <c r="AE56" s="95"/>
      <c r="AF56" s="95"/>
      <c r="AG56" s="95"/>
      <c r="AH56" s="95"/>
      <c r="AI56" s="95"/>
      <c r="AJ56" s="95"/>
      <c r="AK56" s="95"/>
      <c r="AL56" s="95"/>
      <c r="AM56" s="95"/>
      <c r="AN56" s="95"/>
      <c r="AO56" s="95"/>
      <c r="AP56" s="95"/>
      <c r="AQ56" s="95"/>
      <c r="AR56" s="95"/>
      <c r="AS56" s="95"/>
      <c r="AT56" s="95"/>
      <c r="AU56" s="95"/>
      <c r="AV56" s="95"/>
      <c r="AW56" s="95"/>
      <c r="AX56" s="95"/>
      <c r="AY56" s="95"/>
      <c r="AZ56" s="95"/>
      <c r="BA56" s="95"/>
      <c r="BB56" s="95"/>
      <c r="BC56" s="95"/>
      <c r="BD56" s="95"/>
      <c r="BE56" s="95"/>
      <c r="BF56" s="95"/>
      <c r="BG56" s="95"/>
      <c r="BH56" s="95"/>
      <c r="BI56" s="95"/>
      <c r="BJ56" s="95"/>
      <c r="BK56" s="95"/>
      <c r="BL56" s="95"/>
      <c r="BM56" s="95"/>
      <c r="BN56" s="95"/>
      <c r="BO56" s="95"/>
      <c r="BP56" s="95"/>
      <c r="BQ56" s="95"/>
      <c r="BR56" s="95"/>
      <c r="BS56" s="95"/>
      <c r="BT56" s="95"/>
      <c r="BU56" s="95"/>
      <c r="BV56" s="95"/>
      <c r="BW56" s="95"/>
      <c r="BX56" s="95"/>
      <c r="BY56" s="95"/>
      <c r="BZ56" s="95"/>
      <c r="CA56" s="95"/>
      <c r="CB56" s="95"/>
      <c r="CC56" s="95"/>
      <c r="CD56" s="95"/>
      <c r="CE56" s="95"/>
      <c r="CF56" s="95"/>
      <c r="CG56" s="95"/>
      <c r="CH56" s="95"/>
      <c r="CI56" s="95"/>
      <c r="CJ56" s="95"/>
      <c r="CK56" s="95"/>
      <c r="CL56" s="95"/>
      <c r="CM56" s="95"/>
      <c r="CN56" s="95"/>
      <c r="CO56" s="95"/>
      <c r="CP56" s="95"/>
      <c r="CQ56" s="95"/>
      <c r="CR56" s="95"/>
      <c r="CS56" s="95"/>
      <c r="CT56" s="95"/>
      <c r="CU56" s="95"/>
      <c r="CV56" s="95"/>
      <c r="CW56" s="95"/>
      <c r="CX56" s="95"/>
      <c r="CY56" s="95"/>
      <c r="CZ56" s="95"/>
      <c r="DA56" s="95"/>
      <c r="DB56" s="95"/>
      <c r="DC56" s="95"/>
      <c r="DD56" s="95"/>
      <c r="DE56" s="95"/>
      <c r="DF56" s="95"/>
      <c r="DG56" s="95"/>
      <c r="DH56" s="95"/>
      <c r="DI56" s="95"/>
      <c r="DJ56" s="95"/>
      <c r="DK56" s="95"/>
      <c r="DL56" s="95"/>
      <c r="DM56" s="95"/>
      <c r="DN56" s="95"/>
      <c r="DO56" s="95"/>
      <c r="DP56" s="95"/>
      <c r="DQ56" s="95"/>
      <c r="DR56" s="95"/>
      <c r="DS56" s="95"/>
      <c r="DT56" s="95"/>
      <c r="DU56" s="95"/>
      <c r="DV56" s="95"/>
      <c r="DW56" s="95"/>
      <c r="DX56" s="95"/>
      <c r="DY56" s="95"/>
      <c r="DZ56" s="95"/>
      <c r="EA56" s="95"/>
      <c r="EB56" s="95"/>
      <c r="EC56" s="95"/>
      <c r="ED56" s="95"/>
      <c r="EE56" s="95"/>
      <c r="EF56" s="95"/>
      <c r="EG56" s="95"/>
      <c r="EH56" s="95"/>
      <c r="EI56" s="95"/>
      <c r="EJ56" s="95"/>
      <c r="EK56" s="95"/>
      <c r="EL56" s="95"/>
      <c r="EM56" s="95"/>
      <c r="EN56" s="95"/>
      <c r="EO56" s="95"/>
      <c r="EP56" s="95"/>
      <c r="EQ56" s="95"/>
      <c r="ER56" s="95"/>
      <c r="ES56" s="95"/>
      <c r="ET56" s="95"/>
      <c r="EU56" s="95"/>
      <c r="EV56" s="95"/>
      <c r="EW56" s="95"/>
      <c r="EX56" s="95"/>
      <c r="EY56" s="95"/>
      <c r="EZ56" s="95"/>
      <c r="FA56" s="95"/>
      <c r="FB56" s="95"/>
      <c r="FC56" s="95"/>
      <c r="FD56" s="95"/>
      <c r="FE56" s="95"/>
      <c r="FF56" s="95"/>
      <c r="FG56" s="95"/>
      <c r="FH56" s="95"/>
      <c r="FI56" s="95"/>
      <c r="FJ56" s="95"/>
      <c r="FK56" s="95"/>
      <c r="FL56" s="95"/>
      <c r="FM56" s="95"/>
      <c r="FN56" s="95"/>
      <c r="FO56" s="95"/>
      <c r="FP56" s="95"/>
      <c r="FQ56" s="95"/>
      <c r="FR56" s="95"/>
      <c r="FS56" s="95"/>
      <c r="FT56" s="95"/>
      <c r="FU56" s="95"/>
      <c r="FV56" s="95"/>
      <c r="FW56" s="95"/>
      <c r="FX56" s="95"/>
      <c r="FY56" s="95"/>
      <c r="FZ56" s="95"/>
      <c r="GA56" s="95"/>
      <c r="GB56" s="95"/>
      <c r="GC56" s="95"/>
      <c r="GD56" s="95"/>
      <c r="GE56" s="95"/>
      <c r="GF56" s="95"/>
      <c r="GG56" s="95"/>
      <c r="GH56" s="95"/>
      <c r="GI56" s="95"/>
      <c r="GJ56" s="95"/>
      <c r="GK56" s="95"/>
      <c r="GL56" s="95"/>
      <c r="GM56" s="95"/>
      <c r="GN56" s="95"/>
      <c r="GO56" s="95"/>
      <c r="GP56" s="95"/>
      <c r="GQ56" s="95"/>
      <c r="GR56" s="95"/>
      <c r="GS56" s="95"/>
      <c r="GT56" s="95"/>
      <c r="GU56" s="95"/>
      <c r="GV56" s="95"/>
      <c r="GW56" s="95"/>
      <c r="GX56" s="95"/>
      <c r="GY56" s="95"/>
      <c r="GZ56" s="95"/>
      <c r="HA56" s="95"/>
      <c r="HB56" s="95"/>
      <c r="HC56" s="95"/>
      <c r="HD56" s="95"/>
      <c r="HE56" s="95"/>
      <c r="HF56" s="95"/>
      <c r="HG56" s="95"/>
      <c r="HH56" s="95"/>
      <c r="HI56" s="95"/>
      <c r="HJ56" s="95"/>
      <c r="HK56" s="95"/>
      <c r="HL56" s="95"/>
      <c r="HM56" s="95"/>
      <c r="HN56" s="95"/>
      <c r="HO56" s="95"/>
      <c r="HP56" s="95"/>
      <c r="HQ56" s="95"/>
      <c r="HR56" s="95"/>
      <c r="HS56" s="95"/>
      <c r="HT56" s="95"/>
      <c r="HU56" s="95"/>
      <c r="HV56" s="95"/>
      <c r="HW56" s="95"/>
      <c r="HX56" s="95"/>
    </row>
    <row r="57" spans="1:232" s="61" customFormat="1" ht="25.5" customHeight="1" x14ac:dyDescent="0.2">
      <c r="A57" s="86"/>
      <c r="B57" s="67" t="s">
        <v>567</v>
      </c>
      <c r="C57" s="170"/>
      <c r="D57" s="256" t="s">
        <v>566</v>
      </c>
      <c r="E57" s="256"/>
      <c r="F57" s="256"/>
      <c r="G57" s="256"/>
      <c r="H57" s="256"/>
      <c r="I57" s="256"/>
      <c r="J57" s="256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5"/>
      <c r="AB57" s="95"/>
      <c r="AC57" s="95"/>
      <c r="AD57" s="95"/>
      <c r="AE57" s="95"/>
      <c r="AF57" s="95"/>
      <c r="AG57" s="95"/>
      <c r="AH57" s="95"/>
      <c r="AI57" s="95"/>
      <c r="AJ57" s="95"/>
      <c r="AK57" s="95"/>
      <c r="AL57" s="95"/>
      <c r="AM57" s="95"/>
      <c r="AN57" s="95"/>
      <c r="AO57" s="95"/>
      <c r="AP57" s="95"/>
      <c r="AQ57" s="95"/>
      <c r="AR57" s="95"/>
      <c r="AS57" s="95"/>
      <c r="AT57" s="95"/>
      <c r="AU57" s="95"/>
      <c r="AV57" s="95"/>
      <c r="AW57" s="95"/>
      <c r="AX57" s="95"/>
      <c r="AY57" s="95"/>
      <c r="AZ57" s="95"/>
      <c r="BA57" s="95"/>
      <c r="BB57" s="95"/>
      <c r="BC57" s="95"/>
      <c r="BD57" s="95"/>
      <c r="BE57" s="95"/>
      <c r="BF57" s="95"/>
      <c r="BG57" s="95"/>
      <c r="BH57" s="95"/>
      <c r="BI57" s="95"/>
      <c r="BJ57" s="95"/>
      <c r="BK57" s="95"/>
      <c r="BL57" s="95"/>
      <c r="BM57" s="95"/>
      <c r="BN57" s="95"/>
      <c r="BO57" s="95"/>
      <c r="BP57" s="95"/>
      <c r="BQ57" s="95"/>
      <c r="BR57" s="95"/>
      <c r="BS57" s="95"/>
      <c r="BT57" s="95"/>
      <c r="BU57" s="95"/>
      <c r="BV57" s="95"/>
      <c r="BW57" s="95"/>
      <c r="BX57" s="95"/>
      <c r="BY57" s="95"/>
      <c r="BZ57" s="95"/>
      <c r="CA57" s="95"/>
      <c r="CB57" s="95"/>
      <c r="CC57" s="95"/>
      <c r="CD57" s="95"/>
      <c r="CE57" s="95"/>
      <c r="CF57" s="95"/>
      <c r="CG57" s="95"/>
      <c r="CH57" s="95"/>
      <c r="CI57" s="95"/>
      <c r="CJ57" s="95"/>
      <c r="CK57" s="95"/>
      <c r="CL57" s="95"/>
      <c r="CM57" s="95"/>
      <c r="CN57" s="95"/>
      <c r="CO57" s="95"/>
      <c r="CP57" s="95"/>
      <c r="CQ57" s="95"/>
      <c r="CR57" s="95"/>
      <c r="CS57" s="95"/>
      <c r="CT57" s="95"/>
      <c r="CU57" s="95"/>
      <c r="CV57" s="95"/>
      <c r="CW57" s="95"/>
      <c r="CX57" s="95"/>
      <c r="CY57" s="95"/>
      <c r="CZ57" s="95"/>
      <c r="DA57" s="95"/>
      <c r="DB57" s="95"/>
      <c r="DC57" s="95"/>
      <c r="DD57" s="95"/>
      <c r="DE57" s="95"/>
      <c r="DF57" s="95"/>
      <c r="DG57" s="95"/>
      <c r="DH57" s="95"/>
      <c r="DI57" s="95"/>
      <c r="DJ57" s="95"/>
      <c r="DK57" s="95"/>
      <c r="DL57" s="95"/>
      <c r="DM57" s="95"/>
      <c r="DN57" s="95"/>
      <c r="DO57" s="95"/>
      <c r="DP57" s="95"/>
      <c r="DQ57" s="95"/>
      <c r="DR57" s="95"/>
      <c r="DS57" s="95"/>
      <c r="DT57" s="95"/>
      <c r="DU57" s="95"/>
      <c r="DV57" s="95"/>
      <c r="DW57" s="95"/>
      <c r="DX57" s="95"/>
      <c r="DY57" s="95"/>
      <c r="DZ57" s="95"/>
      <c r="EA57" s="95"/>
      <c r="EB57" s="95"/>
      <c r="EC57" s="95"/>
      <c r="ED57" s="95"/>
      <c r="EE57" s="95"/>
      <c r="EF57" s="95"/>
      <c r="EG57" s="95"/>
      <c r="EH57" s="95"/>
      <c r="EI57" s="95"/>
      <c r="EJ57" s="95"/>
      <c r="EK57" s="95"/>
      <c r="EL57" s="95"/>
      <c r="EM57" s="95"/>
      <c r="EN57" s="95"/>
      <c r="EO57" s="95"/>
      <c r="EP57" s="95"/>
      <c r="EQ57" s="95"/>
      <c r="ER57" s="95"/>
      <c r="ES57" s="95"/>
      <c r="ET57" s="95"/>
      <c r="EU57" s="95"/>
      <c r="EV57" s="95"/>
      <c r="EW57" s="95"/>
      <c r="EX57" s="95"/>
      <c r="EY57" s="95"/>
      <c r="EZ57" s="95"/>
      <c r="FA57" s="95"/>
      <c r="FB57" s="95"/>
      <c r="FC57" s="95"/>
      <c r="FD57" s="95"/>
      <c r="FE57" s="95"/>
      <c r="FF57" s="95"/>
      <c r="FG57" s="95"/>
      <c r="FH57" s="95"/>
      <c r="FI57" s="95"/>
      <c r="FJ57" s="95"/>
      <c r="FK57" s="95"/>
      <c r="FL57" s="95"/>
      <c r="FM57" s="95"/>
      <c r="FN57" s="95"/>
      <c r="FO57" s="95"/>
      <c r="FP57" s="95"/>
      <c r="FQ57" s="95"/>
      <c r="FR57" s="95"/>
      <c r="FS57" s="95"/>
      <c r="FT57" s="95"/>
      <c r="FU57" s="95"/>
      <c r="FV57" s="95"/>
      <c r="FW57" s="95"/>
      <c r="FX57" s="95"/>
      <c r="FY57" s="95"/>
      <c r="FZ57" s="95"/>
      <c r="GA57" s="95"/>
      <c r="GB57" s="95"/>
      <c r="GC57" s="95"/>
      <c r="GD57" s="95"/>
      <c r="GE57" s="95"/>
      <c r="GF57" s="95"/>
      <c r="GG57" s="95"/>
      <c r="GH57" s="95"/>
      <c r="GI57" s="95"/>
      <c r="GJ57" s="95"/>
      <c r="GK57" s="95"/>
      <c r="GL57" s="95"/>
      <c r="GM57" s="95"/>
      <c r="GN57" s="95"/>
      <c r="GO57" s="95"/>
      <c r="GP57" s="95"/>
      <c r="GQ57" s="95"/>
      <c r="GR57" s="95"/>
      <c r="GS57" s="95"/>
      <c r="GT57" s="95"/>
      <c r="GU57" s="95"/>
      <c r="GV57" s="95"/>
      <c r="GW57" s="95"/>
      <c r="GX57" s="95"/>
      <c r="GY57" s="95"/>
      <c r="GZ57" s="95"/>
      <c r="HA57" s="95"/>
      <c r="HB57" s="95"/>
      <c r="HC57" s="95"/>
      <c r="HD57" s="95"/>
      <c r="HE57" s="95"/>
      <c r="HF57" s="95"/>
      <c r="HG57" s="95"/>
      <c r="HH57" s="95"/>
      <c r="HI57" s="95"/>
      <c r="HJ57" s="95"/>
      <c r="HK57" s="95"/>
      <c r="HL57" s="95"/>
      <c r="HM57" s="95"/>
      <c r="HN57" s="95"/>
      <c r="HO57" s="95"/>
      <c r="HP57" s="95"/>
      <c r="HQ57" s="95"/>
      <c r="HR57" s="95"/>
      <c r="HS57" s="95"/>
      <c r="HT57" s="95"/>
      <c r="HU57" s="95"/>
      <c r="HV57" s="95"/>
      <c r="HW57" s="95"/>
      <c r="HX57" s="95"/>
    </row>
    <row r="58" spans="1:232" s="95" customFormat="1" ht="21" customHeight="1" x14ac:dyDescent="0.2">
      <c r="A58" s="94"/>
      <c r="B58" s="172" t="s">
        <v>594</v>
      </c>
      <c r="C58" s="53"/>
      <c r="D58" s="53"/>
      <c r="E58" s="53"/>
      <c r="F58" s="53"/>
      <c r="G58" s="53"/>
      <c r="H58" s="53"/>
      <c r="I58" s="41"/>
      <c r="J58" s="45"/>
    </row>
    <row r="59" spans="1:232" ht="21" customHeight="1" x14ac:dyDescent="0.2">
      <c r="B59" s="255" t="s">
        <v>372</v>
      </c>
      <c r="C59" s="255"/>
      <c r="D59" s="257" t="s">
        <v>593</v>
      </c>
      <c r="E59" s="258"/>
      <c r="F59" s="258"/>
      <c r="G59" s="258"/>
      <c r="H59" s="258"/>
      <c r="I59" s="166"/>
    </row>
    <row r="60" spans="1:232" ht="27.75" customHeight="1" x14ac:dyDescent="0.2">
      <c r="B60" s="255"/>
      <c r="C60" s="255"/>
      <c r="D60" s="171" t="s">
        <v>377</v>
      </c>
      <c r="E60" s="171" t="s">
        <v>378</v>
      </c>
      <c r="F60" s="171" t="s">
        <v>14</v>
      </c>
      <c r="G60" s="171" t="s">
        <v>15</v>
      </c>
      <c r="H60" s="171" t="s">
        <v>16</v>
      </c>
      <c r="J60" s="53"/>
      <c r="K60" s="41"/>
      <c r="L60" s="45"/>
    </row>
    <row r="61" spans="1:232" ht="16.5" customHeight="1" x14ac:dyDescent="0.2">
      <c r="B61" s="251" t="s">
        <v>373</v>
      </c>
      <c r="C61" s="252"/>
      <c r="D61" s="173"/>
      <c r="E61" s="64"/>
      <c r="F61" s="64"/>
      <c r="G61" s="64"/>
      <c r="H61" s="64"/>
      <c r="I61" s="167"/>
      <c r="J61" s="53"/>
      <c r="K61" s="41"/>
      <c r="L61" s="45"/>
    </row>
    <row r="62" spans="1:232" ht="16.5" customHeight="1" x14ac:dyDescent="0.2">
      <c r="B62" s="251" t="s">
        <v>374</v>
      </c>
      <c r="C62" s="252"/>
      <c r="D62" s="173"/>
      <c r="E62" s="64"/>
      <c r="F62" s="64"/>
      <c r="G62" s="64"/>
      <c r="H62" s="64"/>
      <c r="I62" s="168"/>
      <c r="J62" s="53"/>
      <c r="K62" s="41"/>
      <c r="L62" s="45"/>
    </row>
    <row r="63" spans="1:232" ht="16.5" customHeight="1" x14ac:dyDescent="0.2">
      <c r="B63" s="251" t="s">
        <v>375</v>
      </c>
      <c r="C63" s="252"/>
      <c r="D63" s="173"/>
      <c r="E63" s="64"/>
      <c r="F63" s="64"/>
      <c r="G63" s="64"/>
      <c r="H63" s="64"/>
      <c r="I63" s="166"/>
      <c r="J63" s="53"/>
      <c r="K63" s="41"/>
      <c r="L63" s="45"/>
    </row>
    <row r="64" spans="1:232" ht="16.5" customHeight="1" x14ac:dyDescent="0.2">
      <c r="B64" s="251" t="s">
        <v>414</v>
      </c>
      <c r="C64" s="252"/>
      <c r="D64" s="173"/>
      <c r="E64" s="64"/>
      <c r="F64" s="64"/>
      <c r="G64" s="64"/>
      <c r="H64" s="64"/>
      <c r="I64" s="169"/>
      <c r="J64" s="53"/>
      <c r="K64" s="41"/>
      <c r="L64" s="45"/>
    </row>
    <row r="65" spans="2:12" ht="16.5" customHeight="1" x14ac:dyDescent="0.2">
      <c r="B65" s="251" t="s">
        <v>379</v>
      </c>
      <c r="C65" s="252"/>
      <c r="D65" s="173"/>
      <c r="E65" s="64"/>
      <c r="F65" s="64"/>
      <c r="G65" s="64"/>
      <c r="H65" s="64"/>
      <c r="I65" s="169"/>
      <c r="J65" s="53"/>
      <c r="K65" s="41"/>
      <c r="L65" s="45"/>
    </row>
    <row r="66" spans="2:12" ht="16.5" customHeight="1" x14ac:dyDescent="0.2">
      <c r="B66" s="251" t="s">
        <v>380</v>
      </c>
      <c r="C66" s="252"/>
      <c r="D66" s="173"/>
      <c r="E66" s="64"/>
      <c r="F66" s="64"/>
      <c r="G66" s="64"/>
      <c r="H66" s="64"/>
      <c r="I66" s="169"/>
      <c r="J66" s="53"/>
      <c r="K66" s="41"/>
      <c r="L66" s="45"/>
    </row>
    <row r="67" spans="2:12" ht="16.5" customHeight="1" x14ac:dyDescent="0.2">
      <c r="B67" s="251" t="s">
        <v>376</v>
      </c>
      <c r="C67" s="252"/>
      <c r="D67" s="173"/>
      <c r="E67" s="64"/>
      <c r="F67" s="64"/>
      <c r="G67" s="64"/>
      <c r="H67" s="64"/>
      <c r="I67" s="169"/>
      <c r="J67" s="53"/>
      <c r="K67" s="41"/>
      <c r="L67" s="45"/>
    </row>
    <row r="68" spans="2:12" ht="16.5" customHeight="1" x14ac:dyDescent="0.2">
      <c r="B68" s="251" t="s">
        <v>382</v>
      </c>
      <c r="C68" s="252"/>
      <c r="D68" s="173"/>
      <c r="E68" s="64"/>
      <c r="F68" s="64"/>
      <c r="G68" s="64"/>
      <c r="H68" s="64"/>
      <c r="I68" s="169"/>
      <c r="J68" s="53"/>
      <c r="K68" s="41"/>
      <c r="L68" s="45"/>
    </row>
    <row r="69" spans="2:12" ht="56.25" customHeight="1" x14ac:dyDescent="0.2"/>
    <row r="70" spans="2:12" ht="56.25" customHeight="1" x14ac:dyDescent="0.2"/>
    <row r="71" spans="2:12" ht="56.25" customHeight="1" x14ac:dyDescent="0.2"/>
    <row r="72" spans="2:12" ht="56.25" customHeight="1" x14ac:dyDescent="0.2"/>
    <row r="73" spans="2:12" ht="56.25" customHeight="1" x14ac:dyDescent="0.2"/>
    <row r="74" spans="2:12" ht="56.25" customHeight="1" x14ac:dyDescent="0.2"/>
    <row r="75" spans="2:12" ht="56.25" customHeight="1" x14ac:dyDescent="0.2"/>
    <row r="76" spans="2:12" ht="56.25" customHeight="1" x14ac:dyDescent="0.2"/>
    <row r="77" spans="2:12" ht="56.25" customHeight="1" x14ac:dyDescent="0.2"/>
    <row r="78" spans="2:12" ht="56.25" customHeight="1" x14ac:dyDescent="0.2"/>
    <row r="79" spans="2:12" ht="56.25" customHeight="1" x14ac:dyDescent="0.2"/>
    <row r="80" spans="2:12" ht="56.25" customHeight="1" x14ac:dyDescent="0.2"/>
    <row r="81" ht="56.25" customHeight="1" x14ac:dyDescent="0.2"/>
    <row r="82" ht="56.25" customHeight="1" x14ac:dyDescent="0.2"/>
    <row r="83" ht="56.25" hidden="1" customHeight="1" x14ac:dyDescent="0.2"/>
    <row r="84" ht="56.25" hidden="1" customHeight="1" x14ac:dyDescent="0.2"/>
    <row r="85" ht="16.5" customHeight="1" x14ac:dyDescent="0.2"/>
    <row r="86" ht="16.5" customHeight="1" x14ac:dyDescent="0.2"/>
    <row r="87" ht="16.5" customHeight="1" x14ac:dyDescent="0.2"/>
    <row r="88" ht="16.5" customHeight="1" x14ac:dyDescent="0.2"/>
    <row r="89" ht="16.5" customHeight="1" x14ac:dyDescent="0.2"/>
    <row r="90" ht="16.5" customHeight="1" x14ac:dyDescent="0.2"/>
    <row r="91" ht="16.5" customHeight="1" x14ac:dyDescent="0.2"/>
    <row r="92" ht="16.5" customHeight="1" x14ac:dyDescent="0.2"/>
    <row r="93" ht="16.5" customHeight="1" x14ac:dyDescent="0.2"/>
    <row r="94" ht="16.5" customHeight="1" x14ac:dyDescent="0.2"/>
  </sheetData>
  <sheetProtection selectLockedCells="1"/>
  <mergeCells count="49">
    <mergeCell ref="B27:C27"/>
    <mergeCell ref="F19:H24"/>
    <mergeCell ref="B22:C22"/>
    <mergeCell ref="B23:C23"/>
    <mergeCell ref="B24:C24"/>
    <mergeCell ref="B25:C25"/>
    <mergeCell ref="B26:C26"/>
    <mergeCell ref="B16:H16"/>
    <mergeCell ref="B18:C19"/>
    <mergeCell ref="D18:D19"/>
    <mergeCell ref="B20:C20"/>
    <mergeCell ref="B21:C21"/>
    <mergeCell ref="B1:H1"/>
    <mergeCell ref="B30:H30"/>
    <mergeCell ref="B45:H45"/>
    <mergeCell ref="B35:H35"/>
    <mergeCell ref="D3:D4"/>
    <mergeCell ref="B5:C5"/>
    <mergeCell ref="B6:C6"/>
    <mergeCell ref="B7:C7"/>
    <mergeCell ref="B8:C8"/>
    <mergeCell ref="B9:C9"/>
    <mergeCell ref="B10:C10"/>
    <mergeCell ref="B3:C4"/>
    <mergeCell ref="B11:C11"/>
    <mergeCell ref="B12:C12"/>
    <mergeCell ref="B14:D14"/>
    <mergeCell ref="E14:G14"/>
    <mergeCell ref="B50:H50"/>
    <mergeCell ref="B38:C39"/>
    <mergeCell ref="D38:H38"/>
    <mergeCell ref="B40:C40"/>
    <mergeCell ref="B41:C41"/>
    <mergeCell ref="B42:C42"/>
    <mergeCell ref="B43:C43"/>
    <mergeCell ref="B56:H56"/>
    <mergeCell ref="B51:B52"/>
    <mergeCell ref="C51:G51"/>
    <mergeCell ref="D57:J57"/>
    <mergeCell ref="B59:C60"/>
    <mergeCell ref="D59:H59"/>
    <mergeCell ref="B61:C61"/>
    <mergeCell ref="B62:C62"/>
    <mergeCell ref="B63:C63"/>
    <mergeCell ref="B68:C68"/>
    <mergeCell ref="B64:C64"/>
    <mergeCell ref="B65:C65"/>
    <mergeCell ref="B67:C67"/>
    <mergeCell ref="B66:C66"/>
  </mergeCells>
  <conditionalFormatting sqref="E61:H68">
    <cfRule type="expression" dxfId="31" priority="11">
      <formula>$D61&lt;&gt;""</formula>
    </cfRule>
  </conditionalFormatting>
  <printOptions horizontalCentered="1"/>
  <pageMargins left="0.23622047244094491" right="0.23622047244094491" top="0.81" bottom="0.46" header="0.44" footer="0.31496062992125984"/>
  <pageSetup paperSize="9" scale="92" orientation="portrait" r:id="rId1"/>
  <headerFooter>
    <oddHeader>&amp;C&amp;"Arial Narrow,Félkövér"&amp;11BÉREZÉSI GYAKORLAT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79" r:id="rId4" name="Option Button 107">
              <controlPr locked="0" defaultSize="0" autoFill="0" autoLine="0" autoPict="0">
                <anchor moveWithCells="1" sizeWithCells="1">
                  <from>
                    <xdr:col>1</xdr:col>
                    <xdr:colOff>333375</xdr:colOff>
                    <xdr:row>31</xdr:row>
                    <xdr:rowOff>38100</xdr:rowOff>
                  </from>
                  <to>
                    <xdr:col>1</xdr:col>
                    <xdr:colOff>885825</xdr:colOff>
                    <xdr:row>32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" r:id="rId5" name="Option Button 108">
              <controlPr locked="0" defaultSize="0" autoFill="0" autoLine="0" autoPict="0">
                <anchor moveWithCells="1" sizeWithCells="1">
                  <from>
                    <xdr:col>1</xdr:col>
                    <xdr:colOff>1066800</xdr:colOff>
                    <xdr:row>31</xdr:row>
                    <xdr:rowOff>38100</xdr:rowOff>
                  </from>
                  <to>
                    <xdr:col>3</xdr:col>
                    <xdr:colOff>695325</xdr:colOff>
                    <xdr:row>32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" r:id="rId6" name="Group Box 109">
              <controlPr defaultSize="0" autoFill="0" autoPict="0">
                <anchor moveWithCells="1">
                  <from>
                    <xdr:col>1</xdr:col>
                    <xdr:colOff>152400</xdr:colOff>
                    <xdr:row>30</xdr:row>
                    <xdr:rowOff>161925</xdr:rowOff>
                  </from>
                  <to>
                    <xdr:col>8</xdr:col>
                    <xdr:colOff>0</xdr:colOff>
                    <xdr:row>32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8" r:id="rId7" name="Option Button 116">
              <controlPr locked="0" defaultSize="0" autoFill="0" autoLine="0" autoPict="0">
                <anchor moveWithCells="1" sizeWithCells="1">
                  <from>
                    <xdr:col>1</xdr:col>
                    <xdr:colOff>333375</xdr:colOff>
                    <xdr:row>46</xdr:row>
                    <xdr:rowOff>38100</xdr:rowOff>
                  </from>
                  <to>
                    <xdr:col>1</xdr:col>
                    <xdr:colOff>885825</xdr:colOff>
                    <xdr:row>47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9" r:id="rId8" name="Option Button 117">
              <controlPr locked="0" defaultSize="0" autoFill="0" autoLine="0" autoPict="0">
                <anchor moveWithCells="1" sizeWithCells="1">
                  <from>
                    <xdr:col>1</xdr:col>
                    <xdr:colOff>1066800</xdr:colOff>
                    <xdr:row>46</xdr:row>
                    <xdr:rowOff>38100</xdr:rowOff>
                  </from>
                  <to>
                    <xdr:col>2</xdr:col>
                    <xdr:colOff>238125</xdr:colOff>
                    <xdr:row>47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9" name="Group Box 118">
              <controlPr defaultSize="0" autoFill="0" autoPict="0">
                <anchor moveWithCells="1">
                  <from>
                    <xdr:col>1</xdr:col>
                    <xdr:colOff>152400</xdr:colOff>
                    <xdr:row>45</xdr:row>
                    <xdr:rowOff>161925</xdr:rowOff>
                  </from>
                  <to>
                    <xdr:col>7</xdr:col>
                    <xdr:colOff>904875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" r:id="rId10" name="Check Box 1">
              <controlPr defaultSize="0" autoFill="0" autoLine="0" autoPict="0">
                <anchor moveWithCells="1">
                  <from>
                    <xdr:col>4</xdr:col>
                    <xdr:colOff>676275</xdr:colOff>
                    <xdr:row>3</xdr:row>
                    <xdr:rowOff>38100</xdr:rowOff>
                  </from>
                  <to>
                    <xdr:col>5</xdr:col>
                    <xdr:colOff>466725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11" name="Check Box 2">
              <controlPr defaultSize="0" autoFill="0" autoLine="0" autoPict="0">
                <anchor moveWithCells="1">
                  <from>
                    <xdr:col>4</xdr:col>
                    <xdr:colOff>676275</xdr:colOff>
                    <xdr:row>4</xdr:row>
                    <xdr:rowOff>28575</xdr:rowOff>
                  </from>
                  <to>
                    <xdr:col>5</xdr:col>
                    <xdr:colOff>504825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12" name="Check Box 3">
              <controlPr defaultSize="0" autoFill="0" autoLine="0" autoPict="0">
                <anchor moveWithCells="1">
                  <from>
                    <xdr:col>4</xdr:col>
                    <xdr:colOff>676275</xdr:colOff>
                    <xdr:row>5</xdr:row>
                    <xdr:rowOff>85725</xdr:rowOff>
                  </from>
                  <to>
                    <xdr:col>5</xdr:col>
                    <xdr:colOff>533400</xdr:colOff>
                    <xdr:row>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13" name="Check Box 4">
              <controlPr defaultSize="0" autoFill="0" autoLine="0" autoPict="0">
                <anchor moveWithCells="1">
                  <from>
                    <xdr:col>4</xdr:col>
                    <xdr:colOff>685800</xdr:colOff>
                    <xdr:row>6</xdr:row>
                    <xdr:rowOff>142875</xdr:rowOff>
                  </from>
                  <to>
                    <xdr:col>5</xdr:col>
                    <xdr:colOff>476250</xdr:colOff>
                    <xdr:row>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14" name="Check Box 5">
              <controlPr defaultSize="0" autoFill="0" autoLine="0" autoPict="0">
                <anchor moveWithCells="1">
                  <from>
                    <xdr:col>4</xdr:col>
                    <xdr:colOff>676275</xdr:colOff>
                    <xdr:row>7</xdr:row>
                    <xdr:rowOff>200025</xdr:rowOff>
                  </from>
                  <to>
                    <xdr:col>5</xdr:col>
                    <xdr:colOff>504825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15" name="Check Box 6">
              <controlPr defaultSize="0" autoFill="0" autoLine="0" autoPict="0">
                <anchor moveWithCells="1">
                  <from>
                    <xdr:col>4</xdr:col>
                    <xdr:colOff>676275</xdr:colOff>
                    <xdr:row>9</xdr:row>
                    <xdr:rowOff>47625</xdr:rowOff>
                  </from>
                  <to>
                    <xdr:col>5</xdr:col>
                    <xdr:colOff>533400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6" name="Check Box 7">
              <controlPr defaultSize="0" autoFill="0" autoLine="0" autoPict="0">
                <anchor moveWithCells="1">
                  <from>
                    <xdr:col>6</xdr:col>
                    <xdr:colOff>304800</xdr:colOff>
                    <xdr:row>3</xdr:row>
                    <xdr:rowOff>38100</xdr:rowOff>
                  </from>
                  <to>
                    <xdr:col>7</xdr:col>
                    <xdr:colOff>95250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7" name="Check Box 8">
              <controlPr defaultSize="0" autoFill="0" autoLine="0" autoPict="0">
                <anchor moveWithCells="1">
                  <from>
                    <xdr:col>6</xdr:col>
                    <xdr:colOff>304800</xdr:colOff>
                    <xdr:row>4</xdr:row>
                    <xdr:rowOff>28575</xdr:rowOff>
                  </from>
                  <to>
                    <xdr:col>7</xdr:col>
                    <xdr:colOff>133350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8" name="Check Box 9">
              <controlPr defaultSize="0" autoFill="0" autoLine="0" autoPict="0">
                <anchor moveWithCells="1">
                  <from>
                    <xdr:col>6</xdr:col>
                    <xdr:colOff>304800</xdr:colOff>
                    <xdr:row>5</xdr:row>
                    <xdr:rowOff>76200</xdr:rowOff>
                  </from>
                  <to>
                    <xdr:col>7</xdr:col>
                    <xdr:colOff>161925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9" name="Check Box 10">
              <controlPr defaultSize="0" autoFill="0" autoLine="0" autoPict="0">
                <anchor moveWithCells="1">
                  <from>
                    <xdr:col>6</xdr:col>
                    <xdr:colOff>304800</xdr:colOff>
                    <xdr:row>6</xdr:row>
                    <xdr:rowOff>142875</xdr:rowOff>
                  </from>
                  <to>
                    <xdr:col>7</xdr:col>
                    <xdr:colOff>95250</xdr:colOff>
                    <xdr:row>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20" name="Check Box 11">
              <controlPr defaultSize="0" autoFill="0" autoLine="0" autoPict="0">
                <anchor moveWithCells="1">
                  <from>
                    <xdr:col>6</xdr:col>
                    <xdr:colOff>304800</xdr:colOff>
                    <xdr:row>7</xdr:row>
                    <xdr:rowOff>209550</xdr:rowOff>
                  </from>
                  <to>
                    <xdr:col>7</xdr:col>
                    <xdr:colOff>133350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21" name="Check Box 12">
              <controlPr defaultSize="0" autoFill="0" autoLine="0" autoPict="0">
                <anchor moveWithCells="1">
                  <from>
                    <xdr:col>6</xdr:col>
                    <xdr:colOff>304800</xdr:colOff>
                    <xdr:row>9</xdr:row>
                    <xdr:rowOff>47625</xdr:rowOff>
                  </from>
                  <to>
                    <xdr:col>7</xdr:col>
                    <xdr:colOff>161925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22" name="Group Box 13">
              <controlPr defaultSize="0" autoFill="0" autoPict="0">
                <anchor moveWithCells="1">
                  <from>
                    <xdr:col>4</xdr:col>
                    <xdr:colOff>228600</xdr:colOff>
                    <xdr:row>1</xdr:row>
                    <xdr:rowOff>209550</xdr:rowOff>
                  </from>
                  <to>
                    <xdr:col>7</xdr:col>
                    <xdr:colOff>904875</xdr:colOff>
                    <xdr:row>12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6CA4E0B9-F3F6-45A7-A9EB-34E02985F5E6}">
            <xm:f>Eredmény!$D$68&lt;&gt;1</xm:f>
            <x14:dxf>
              <fill>
                <patternFill patternType="lightUp"/>
              </fill>
            </x14:dxf>
          </x14:cfRule>
          <xm:sqref>D40:H43</xm:sqref>
        </x14:conditionalFormatting>
        <x14:conditionalFormatting xmlns:xm="http://schemas.microsoft.com/office/excel/2006/main">
          <x14:cfRule type="expression" priority="1" id="{EDCB4ECD-A673-4BBE-84CC-25CD1DF67B27}">
            <xm:f>Eredmény!$D$89&lt;&gt;1</xm:f>
            <x14:dxf>
              <fill>
                <patternFill patternType="lightUp"/>
              </fill>
            </x14:dxf>
          </x14:cfRule>
          <xm:sqref>C53:G54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unka2">
    <tabColor rgb="FF24906E"/>
    <pageSetUpPr fitToPage="1"/>
  </sheetPr>
  <dimension ref="A1:IJ999"/>
  <sheetViews>
    <sheetView zoomScaleNormal="100" zoomScaleSheetLayoutView="100" workbookViewId="0">
      <pane xSplit="2" ySplit="5" topLeftCell="C6" activePane="bottomRight" state="frozen"/>
      <selection activeCell="C14" sqref="C14"/>
      <selection pane="topRight" activeCell="C14" sqref="C14"/>
      <selection pane="bottomLeft" activeCell="C14" sqref="C14"/>
      <selection pane="bottomRight" activeCell="B7" sqref="B7"/>
    </sheetView>
  </sheetViews>
  <sheetFormatPr defaultColWidth="0" defaultRowHeight="17.25" customHeight="1" x14ac:dyDescent="0.2"/>
  <cols>
    <col min="1" max="1" width="3.6640625" style="104" customWidth="1"/>
    <col min="2" max="2" width="28.6640625" style="105" customWidth="1"/>
    <col min="3" max="3" width="12.5" style="106" customWidth="1"/>
    <col min="4" max="4" width="12.5" style="104" hidden="1" customWidth="1"/>
    <col min="5" max="5" width="9.1640625" style="104" customWidth="1"/>
    <col min="6" max="6" width="17.1640625" style="107" customWidth="1"/>
    <col min="7" max="7" width="17.1640625" style="107" hidden="1" customWidth="1"/>
    <col min="8" max="8" width="17.83203125" style="107" customWidth="1"/>
    <col min="9" max="9" width="17.33203125" style="108" customWidth="1"/>
    <col min="10" max="12" width="6.6640625" style="108" customWidth="1"/>
    <col min="13" max="13" width="17.6640625" style="108" customWidth="1"/>
    <col min="14" max="14" width="17.6640625" style="109" customWidth="1"/>
    <col min="15" max="15" width="17.6640625" style="109" hidden="1" customWidth="1"/>
    <col min="16" max="17" width="17.6640625" style="114" customWidth="1"/>
    <col min="18" max="18" width="17.6640625" style="115" customWidth="1"/>
    <col min="19" max="19" width="17.6640625" style="116" customWidth="1"/>
    <col min="20" max="21" width="17.6640625" style="109" customWidth="1"/>
    <col min="22" max="22" width="15.6640625" style="109" customWidth="1"/>
    <col min="23" max="23" width="15.83203125" style="109" customWidth="1"/>
    <col min="24" max="24" width="15.33203125" style="112" customWidth="1"/>
    <col min="25" max="25" width="16.6640625" style="109" customWidth="1"/>
    <col min="26" max="26" width="15.1640625" style="109" customWidth="1"/>
    <col min="27" max="27" width="17" style="109" customWidth="1"/>
    <col min="28" max="28" width="3.83203125" style="113" customWidth="1" collapsed="1"/>
    <col min="29" max="29" width="12.83203125" style="106" hidden="1" customWidth="1"/>
    <col min="30" max="36" width="12.83203125" style="106" hidden="1" customWidth="1" collapsed="1"/>
    <col min="37" max="37" width="12.83203125" style="106" hidden="1" customWidth="1"/>
    <col min="38" max="38" width="12.83203125" style="106" hidden="1" customWidth="1" collapsed="1"/>
    <col min="39" max="39" width="12.83203125" style="106" hidden="1" customWidth="1"/>
    <col min="40" max="41" width="12.83203125" style="106" hidden="1" customWidth="1" collapsed="1"/>
    <col min="42" max="42" width="12.83203125" style="106" hidden="1" customWidth="1"/>
    <col min="43" max="49" width="12.83203125" style="106" hidden="1" customWidth="1" collapsed="1"/>
    <col min="50" max="236" width="12.83203125" style="106" hidden="1" customWidth="1"/>
    <col min="237" max="237" width="0" style="106" hidden="1" customWidth="1"/>
    <col min="238" max="239" width="12.83203125" style="106" hidden="1" customWidth="1"/>
    <col min="240" max="244" width="0" style="106" hidden="1" customWidth="1"/>
    <col min="245" max="16384" width="12.83203125" style="106" hidden="1"/>
  </cols>
  <sheetData>
    <row r="1" spans="1:28" s="124" customFormat="1" ht="15" customHeight="1" x14ac:dyDescent="0.2">
      <c r="A1" s="272" t="s">
        <v>239</v>
      </c>
      <c r="B1" s="272" t="s">
        <v>240</v>
      </c>
      <c r="C1" s="273" t="s">
        <v>325</v>
      </c>
      <c r="D1" s="281" t="s">
        <v>600</v>
      </c>
      <c r="E1" s="273" t="s">
        <v>241</v>
      </c>
      <c r="F1" s="273" t="s">
        <v>333</v>
      </c>
      <c r="G1" s="280" t="s">
        <v>595</v>
      </c>
      <c r="H1" s="271" t="s">
        <v>242</v>
      </c>
      <c r="I1" s="274" t="s">
        <v>349</v>
      </c>
      <c r="J1" s="275"/>
      <c r="K1" s="275"/>
      <c r="L1" s="276"/>
      <c r="M1" s="117" t="s">
        <v>243</v>
      </c>
      <c r="N1" s="118"/>
      <c r="O1" s="118"/>
      <c r="P1" s="118"/>
      <c r="Q1" s="118"/>
      <c r="R1" s="118"/>
      <c r="S1" s="118"/>
      <c r="T1" s="118"/>
      <c r="U1" s="119"/>
      <c r="V1" s="120" t="s">
        <v>244</v>
      </c>
      <c r="W1" s="120"/>
      <c r="X1" s="121"/>
      <c r="Y1" s="120"/>
      <c r="Z1" s="120"/>
      <c r="AA1" s="122" t="s">
        <v>245</v>
      </c>
      <c r="AB1" s="123"/>
    </row>
    <row r="2" spans="1:28" s="124" customFormat="1" ht="26.25" customHeight="1" x14ac:dyDescent="0.2">
      <c r="A2" s="272"/>
      <c r="B2" s="272"/>
      <c r="C2" s="273"/>
      <c r="D2" s="282"/>
      <c r="E2" s="273"/>
      <c r="F2" s="273"/>
      <c r="G2" s="280"/>
      <c r="H2" s="271"/>
      <c r="I2" s="277"/>
      <c r="J2" s="278"/>
      <c r="K2" s="278"/>
      <c r="L2" s="279"/>
      <c r="M2" s="122" t="s">
        <v>267</v>
      </c>
      <c r="N2" s="122" t="s">
        <v>254</v>
      </c>
      <c r="O2" s="238" t="s">
        <v>588</v>
      </c>
      <c r="P2" s="125" t="s">
        <v>30</v>
      </c>
      <c r="Q2" s="125" t="s">
        <v>67</v>
      </c>
      <c r="R2" s="122" t="s">
        <v>328</v>
      </c>
      <c r="S2" s="126" t="s">
        <v>256</v>
      </c>
      <c r="T2" s="122" t="s">
        <v>255</v>
      </c>
      <c r="U2" s="122" t="s">
        <v>258</v>
      </c>
      <c r="V2" s="127" t="s">
        <v>266</v>
      </c>
      <c r="W2" s="127" t="s">
        <v>265</v>
      </c>
      <c r="X2" s="128" t="s">
        <v>264</v>
      </c>
      <c r="Y2" s="127" t="s">
        <v>268</v>
      </c>
      <c r="Z2" s="127" t="s">
        <v>269</v>
      </c>
      <c r="AA2" s="122" t="s">
        <v>270</v>
      </c>
      <c r="AB2" s="123"/>
    </row>
    <row r="3" spans="1:28" s="135" customFormat="1" ht="62.25" customHeight="1" x14ac:dyDescent="0.2">
      <c r="A3" s="129"/>
      <c r="B3" s="129" t="s">
        <v>246</v>
      </c>
      <c r="C3" s="129" t="s">
        <v>326</v>
      </c>
      <c r="D3" s="129" t="s">
        <v>601</v>
      </c>
      <c r="E3" s="129" t="s">
        <v>330</v>
      </c>
      <c r="F3" s="130" t="s">
        <v>334</v>
      </c>
      <c r="G3" s="130" t="s">
        <v>598</v>
      </c>
      <c r="H3" s="130" t="s">
        <v>247</v>
      </c>
      <c r="I3" s="131" t="s">
        <v>351</v>
      </c>
      <c r="J3" s="131" t="s">
        <v>276</v>
      </c>
      <c r="K3" s="131" t="s">
        <v>161</v>
      </c>
      <c r="L3" s="131" t="s">
        <v>277</v>
      </c>
      <c r="M3" s="131" t="s">
        <v>546</v>
      </c>
      <c r="N3" s="131" t="s">
        <v>592</v>
      </c>
      <c r="O3" s="131" t="s">
        <v>589</v>
      </c>
      <c r="P3" s="132" t="s">
        <v>271</v>
      </c>
      <c r="Q3" s="221" t="s">
        <v>586</v>
      </c>
      <c r="R3" s="133" t="s">
        <v>587</v>
      </c>
      <c r="S3" s="269" t="s">
        <v>569</v>
      </c>
      <c r="T3" s="270"/>
      <c r="U3" s="131" t="s">
        <v>259</v>
      </c>
      <c r="V3" s="131" t="s">
        <v>547</v>
      </c>
      <c r="W3" s="131" t="s">
        <v>272</v>
      </c>
      <c r="X3" s="130" t="s">
        <v>273</v>
      </c>
      <c r="Y3" s="131" t="s">
        <v>548</v>
      </c>
      <c r="Z3" s="131" t="s">
        <v>248</v>
      </c>
      <c r="AA3" s="131" t="s">
        <v>274</v>
      </c>
      <c r="AB3" s="134"/>
    </row>
    <row r="4" spans="1:28" s="135" customFormat="1" ht="12.75" customHeight="1" x14ac:dyDescent="0.2">
      <c r="A4" s="129"/>
      <c r="B4" s="129" t="s">
        <v>251</v>
      </c>
      <c r="C4" s="129" t="s">
        <v>327</v>
      </c>
      <c r="D4" s="129" t="s">
        <v>602</v>
      </c>
      <c r="E4" s="129" t="s">
        <v>263</v>
      </c>
      <c r="F4" s="130" t="s">
        <v>250</v>
      </c>
      <c r="G4" s="130" t="s">
        <v>596</v>
      </c>
      <c r="H4" s="130" t="s">
        <v>250</v>
      </c>
      <c r="I4" s="131" t="s">
        <v>262</v>
      </c>
      <c r="J4" s="131" t="s">
        <v>262</v>
      </c>
      <c r="K4" s="131" t="s">
        <v>262</v>
      </c>
      <c r="L4" s="131" t="s">
        <v>262</v>
      </c>
      <c r="M4" s="131" t="s">
        <v>261</v>
      </c>
      <c r="N4" s="131" t="s">
        <v>252</v>
      </c>
      <c r="O4" s="131" t="s">
        <v>252</v>
      </c>
      <c r="P4" s="132" t="s">
        <v>260</v>
      </c>
      <c r="Q4" s="131" t="s">
        <v>253</v>
      </c>
      <c r="R4" s="131" t="s">
        <v>253</v>
      </c>
      <c r="S4" s="136" t="s">
        <v>257</v>
      </c>
      <c r="T4" s="131" t="s">
        <v>253</v>
      </c>
      <c r="U4" s="131" t="s">
        <v>253</v>
      </c>
      <c r="V4" s="131" t="s">
        <v>253</v>
      </c>
      <c r="W4" s="131" t="s">
        <v>253</v>
      </c>
      <c r="X4" s="130" t="s">
        <v>250</v>
      </c>
      <c r="Y4" s="131" t="s">
        <v>253</v>
      </c>
      <c r="Z4" s="131" t="s">
        <v>253</v>
      </c>
      <c r="AA4" s="131" t="s">
        <v>253</v>
      </c>
      <c r="AB4" s="134"/>
    </row>
    <row r="5" spans="1:28" s="147" customFormat="1" ht="17.25" customHeight="1" x14ac:dyDescent="0.2">
      <c r="A5" s="137"/>
      <c r="B5" s="138" t="s">
        <v>249</v>
      </c>
      <c r="C5" s="137" t="s">
        <v>329</v>
      </c>
      <c r="D5" s="139">
        <v>4</v>
      </c>
      <c r="E5" s="139">
        <v>1</v>
      </c>
      <c r="F5" s="140" t="s">
        <v>371</v>
      </c>
      <c r="G5" s="140" t="s">
        <v>597</v>
      </c>
      <c r="H5" s="140" t="s">
        <v>140</v>
      </c>
      <c r="I5" s="141">
        <v>10</v>
      </c>
      <c r="J5" s="141"/>
      <c r="K5" s="141"/>
      <c r="L5" s="141"/>
      <c r="M5" s="141">
        <v>40</v>
      </c>
      <c r="N5" s="142">
        <v>850</v>
      </c>
      <c r="O5" s="142"/>
      <c r="P5" s="143">
        <v>12.5</v>
      </c>
      <c r="Q5" s="143"/>
      <c r="R5" s="142"/>
      <c r="S5" s="144"/>
      <c r="T5" s="142">
        <v>1300</v>
      </c>
      <c r="U5" s="142"/>
      <c r="V5" s="142">
        <v>200</v>
      </c>
      <c r="W5" s="142"/>
      <c r="X5" s="145" t="s">
        <v>156</v>
      </c>
      <c r="Y5" s="142">
        <v>120</v>
      </c>
      <c r="Z5" s="142"/>
      <c r="AA5" s="142">
        <v>400</v>
      </c>
      <c r="AB5" s="146"/>
    </row>
    <row r="6" spans="1:28" s="104" customFormat="1" ht="17.25" hidden="1" customHeight="1" x14ac:dyDescent="0.2">
      <c r="A6" s="98" t="s">
        <v>302</v>
      </c>
      <c r="B6" s="98" t="s">
        <v>303</v>
      </c>
      <c r="C6" s="98" t="s">
        <v>304</v>
      </c>
      <c r="D6" s="98" t="s">
        <v>603</v>
      </c>
      <c r="E6" s="98" t="s">
        <v>305</v>
      </c>
      <c r="F6" s="99" t="s">
        <v>306</v>
      </c>
      <c r="G6" s="99" t="s">
        <v>599</v>
      </c>
      <c r="H6" s="99" t="s">
        <v>307</v>
      </c>
      <c r="I6" s="100" t="s">
        <v>308</v>
      </c>
      <c r="J6" s="100" t="s">
        <v>309</v>
      </c>
      <c r="K6" s="100" t="s">
        <v>310</v>
      </c>
      <c r="L6" s="100" t="s">
        <v>311</v>
      </c>
      <c r="M6" s="100" t="s">
        <v>312</v>
      </c>
      <c r="N6" s="100" t="s">
        <v>313</v>
      </c>
      <c r="O6" s="100" t="s">
        <v>590</v>
      </c>
      <c r="P6" s="101" t="s">
        <v>314</v>
      </c>
      <c r="Q6" s="101" t="s">
        <v>591</v>
      </c>
      <c r="R6" s="100" t="s">
        <v>315</v>
      </c>
      <c r="S6" s="102" t="s">
        <v>317</v>
      </c>
      <c r="T6" s="100" t="s">
        <v>318</v>
      </c>
      <c r="U6" s="100" t="s">
        <v>316</v>
      </c>
      <c r="V6" s="100" t="s">
        <v>319</v>
      </c>
      <c r="W6" s="100" t="s">
        <v>320</v>
      </c>
      <c r="X6" s="99" t="s">
        <v>321</v>
      </c>
      <c r="Y6" s="100" t="s">
        <v>322</v>
      </c>
      <c r="Z6" s="100" t="s">
        <v>323</v>
      </c>
      <c r="AA6" s="100" t="s">
        <v>324</v>
      </c>
      <c r="AB6" s="103"/>
    </row>
    <row r="7" spans="1:28" ht="17.25" customHeight="1" x14ac:dyDescent="0.2">
      <c r="A7" s="104">
        <f>ROW()-6</f>
        <v>1</v>
      </c>
      <c r="P7" s="110"/>
      <c r="Q7" s="110"/>
      <c r="R7" s="109"/>
      <c r="S7" s="111"/>
    </row>
    <row r="8" spans="1:28" ht="17.25" customHeight="1" x14ac:dyDescent="0.2">
      <c r="A8" s="104">
        <f t="shared" ref="A8:A71" si="0">ROW()-6</f>
        <v>2</v>
      </c>
      <c r="P8" s="110"/>
      <c r="Q8" s="110"/>
      <c r="R8" s="109"/>
      <c r="S8" s="111"/>
    </row>
    <row r="9" spans="1:28" ht="17.25" customHeight="1" x14ac:dyDescent="0.2">
      <c r="A9" s="104">
        <f t="shared" si="0"/>
        <v>3</v>
      </c>
      <c r="P9" s="110"/>
      <c r="Q9" s="110"/>
      <c r="R9" s="109"/>
      <c r="S9" s="111"/>
    </row>
    <row r="10" spans="1:28" ht="17.25" customHeight="1" x14ac:dyDescent="0.2">
      <c r="A10" s="104">
        <f t="shared" si="0"/>
        <v>4</v>
      </c>
      <c r="P10" s="110"/>
      <c r="Q10" s="110"/>
      <c r="R10" s="109"/>
      <c r="S10" s="111"/>
    </row>
    <row r="11" spans="1:28" ht="17.25" customHeight="1" x14ac:dyDescent="0.2">
      <c r="A11" s="104">
        <f t="shared" si="0"/>
        <v>5</v>
      </c>
      <c r="P11" s="110"/>
      <c r="Q11" s="110"/>
      <c r="R11" s="109"/>
      <c r="S11" s="111"/>
    </row>
    <row r="12" spans="1:28" ht="17.25" customHeight="1" x14ac:dyDescent="0.2">
      <c r="A12" s="104">
        <f t="shared" si="0"/>
        <v>6</v>
      </c>
      <c r="P12" s="110"/>
      <c r="Q12" s="110"/>
      <c r="R12" s="109"/>
      <c r="S12" s="111"/>
    </row>
    <row r="13" spans="1:28" ht="17.25" customHeight="1" x14ac:dyDescent="0.2">
      <c r="A13" s="104">
        <f t="shared" si="0"/>
        <v>7</v>
      </c>
      <c r="P13" s="110"/>
      <c r="Q13" s="110"/>
      <c r="R13" s="109"/>
      <c r="S13" s="111"/>
    </row>
    <row r="14" spans="1:28" ht="17.25" customHeight="1" x14ac:dyDescent="0.2">
      <c r="A14" s="104">
        <f t="shared" si="0"/>
        <v>8</v>
      </c>
      <c r="P14" s="110"/>
      <c r="Q14" s="110"/>
      <c r="R14" s="109"/>
      <c r="S14" s="111"/>
    </row>
    <row r="15" spans="1:28" ht="17.25" customHeight="1" x14ac:dyDescent="0.2">
      <c r="A15" s="104">
        <f t="shared" si="0"/>
        <v>9</v>
      </c>
      <c r="P15" s="110"/>
      <c r="Q15" s="110"/>
      <c r="R15" s="109"/>
      <c r="S15" s="111"/>
    </row>
    <row r="16" spans="1:28" ht="17.25" customHeight="1" x14ac:dyDescent="0.2">
      <c r="A16" s="104">
        <f t="shared" si="0"/>
        <v>10</v>
      </c>
      <c r="P16" s="110"/>
      <c r="Q16" s="110"/>
      <c r="R16" s="109"/>
      <c r="S16" s="111"/>
    </row>
    <row r="17" spans="1:19" ht="17.25" customHeight="1" x14ac:dyDescent="0.2">
      <c r="A17" s="104">
        <f t="shared" si="0"/>
        <v>11</v>
      </c>
      <c r="P17" s="110"/>
      <c r="Q17" s="110"/>
      <c r="R17" s="109"/>
      <c r="S17" s="111"/>
    </row>
    <row r="18" spans="1:19" ht="17.25" customHeight="1" x14ac:dyDescent="0.2">
      <c r="A18" s="104">
        <f t="shared" si="0"/>
        <v>12</v>
      </c>
      <c r="P18" s="110"/>
      <c r="Q18" s="110"/>
      <c r="R18" s="109"/>
      <c r="S18" s="111"/>
    </row>
    <row r="19" spans="1:19" ht="17.25" customHeight="1" x14ac:dyDescent="0.2">
      <c r="A19" s="104">
        <f t="shared" si="0"/>
        <v>13</v>
      </c>
      <c r="P19" s="110"/>
      <c r="Q19" s="110"/>
      <c r="R19" s="109"/>
      <c r="S19" s="111"/>
    </row>
    <row r="20" spans="1:19" ht="17.25" customHeight="1" x14ac:dyDescent="0.2">
      <c r="A20" s="104">
        <f t="shared" si="0"/>
        <v>14</v>
      </c>
      <c r="P20" s="110"/>
      <c r="Q20" s="110"/>
      <c r="R20" s="109"/>
      <c r="S20" s="111"/>
    </row>
    <row r="21" spans="1:19" ht="17.25" customHeight="1" x14ac:dyDescent="0.2">
      <c r="A21" s="104">
        <f t="shared" si="0"/>
        <v>15</v>
      </c>
      <c r="P21" s="110"/>
      <c r="Q21" s="110"/>
      <c r="R21" s="109"/>
      <c r="S21" s="111"/>
    </row>
    <row r="22" spans="1:19" ht="17.25" customHeight="1" x14ac:dyDescent="0.2">
      <c r="A22" s="104">
        <f t="shared" si="0"/>
        <v>16</v>
      </c>
      <c r="P22" s="110"/>
      <c r="Q22" s="110"/>
      <c r="R22" s="109"/>
      <c r="S22" s="111"/>
    </row>
    <row r="23" spans="1:19" ht="17.25" customHeight="1" x14ac:dyDescent="0.2">
      <c r="A23" s="104">
        <f t="shared" si="0"/>
        <v>17</v>
      </c>
      <c r="P23" s="110"/>
      <c r="Q23" s="110"/>
      <c r="R23" s="109"/>
      <c r="S23" s="111"/>
    </row>
    <row r="24" spans="1:19" ht="17.25" customHeight="1" x14ac:dyDescent="0.2">
      <c r="A24" s="104">
        <f t="shared" si="0"/>
        <v>18</v>
      </c>
      <c r="P24" s="110"/>
      <c r="Q24" s="110"/>
      <c r="R24" s="109"/>
      <c r="S24" s="111"/>
    </row>
    <row r="25" spans="1:19" ht="17.25" customHeight="1" x14ac:dyDescent="0.2">
      <c r="A25" s="104">
        <f t="shared" si="0"/>
        <v>19</v>
      </c>
      <c r="P25" s="110"/>
      <c r="Q25" s="110"/>
      <c r="R25" s="109"/>
      <c r="S25" s="111"/>
    </row>
    <row r="26" spans="1:19" ht="17.25" customHeight="1" x14ac:dyDescent="0.2">
      <c r="A26" s="104">
        <f t="shared" si="0"/>
        <v>20</v>
      </c>
      <c r="P26" s="110"/>
      <c r="Q26" s="110"/>
      <c r="R26" s="109"/>
      <c r="S26" s="111"/>
    </row>
    <row r="27" spans="1:19" ht="17.25" customHeight="1" x14ac:dyDescent="0.2">
      <c r="A27" s="104">
        <f t="shared" si="0"/>
        <v>21</v>
      </c>
      <c r="P27" s="110"/>
      <c r="Q27" s="110"/>
      <c r="R27" s="109"/>
      <c r="S27" s="111"/>
    </row>
    <row r="28" spans="1:19" ht="17.25" customHeight="1" x14ac:dyDescent="0.2">
      <c r="A28" s="104">
        <f t="shared" si="0"/>
        <v>22</v>
      </c>
      <c r="P28" s="110"/>
      <c r="Q28" s="110"/>
      <c r="R28" s="109"/>
      <c r="S28" s="111"/>
    </row>
    <row r="29" spans="1:19" ht="17.25" customHeight="1" x14ac:dyDescent="0.2">
      <c r="A29" s="104">
        <f t="shared" si="0"/>
        <v>23</v>
      </c>
      <c r="P29" s="110"/>
      <c r="Q29" s="110"/>
      <c r="R29" s="109"/>
      <c r="S29" s="111"/>
    </row>
    <row r="30" spans="1:19" ht="17.25" customHeight="1" x14ac:dyDescent="0.2">
      <c r="A30" s="104">
        <f t="shared" si="0"/>
        <v>24</v>
      </c>
      <c r="P30" s="110"/>
      <c r="Q30" s="110"/>
      <c r="R30" s="109"/>
      <c r="S30" s="111"/>
    </row>
    <row r="31" spans="1:19" ht="17.25" customHeight="1" x14ac:dyDescent="0.2">
      <c r="A31" s="104">
        <f t="shared" si="0"/>
        <v>25</v>
      </c>
      <c r="P31" s="110"/>
      <c r="Q31" s="110"/>
      <c r="R31" s="109"/>
      <c r="S31" s="111"/>
    </row>
    <row r="32" spans="1:19" ht="17.25" customHeight="1" x14ac:dyDescent="0.2">
      <c r="A32" s="104">
        <f t="shared" si="0"/>
        <v>26</v>
      </c>
      <c r="P32" s="110"/>
      <c r="Q32" s="110"/>
      <c r="R32" s="109"/>
      <c r="S32" s="111"/>
    </row>
    <row r="33" spans="1:19" ht="17.25" customHeight="1" x14ac:dyDescent="0.2">
      <c r="A33" s="104">
        <f t="shared" si="0"/>
        <v>27</v>
      </c>
      <c r="P33" s="110"/>
      <c r="Q33" s="110"/>
      <c r="R33" s="109"/>
      <c r="S33" s="111"/>
    </row>
    <row r="34" spans="1:19" ht="17.25" customHeight="1" x14ac:dyDescent="0.2">
      <c r="A34" s="104">
        <f t="shared" si="0"/>
        <v>28</v>
      </c>
      <c r="P34" s="110"/>
      <c r="Q34" s="110"/>
      <c r="R34" s="109"/>
      <c r="S34" s="111"/>
    </row>
    <row r="35" spans="1:19" ht="17.25" customHeight="1" x14ac:dyDescent="0.2">
      <c r="A35" s="104">
        <f t="shared" si="0"/>
        <v>29</v>
      </c>
      <c r="P35" s="110"/>
      <c r="Q35" s="110"/>
      <c r="R35" s="109"/>
      <c r="S35" s="111"/>
    </row>
    <row r="36" spans="1:19" ht="17.25" customHeight="1" x14ac:dyDescent="0.2">
      <c r="A36" s="104">
        <f t="shared" si="0"/>
        <v>30</v>
      </c>
      <c r="P36" s="110"/>
      <c r="Q36" s="110"/>
      <c r="R36" s="109"/>
      <c r="S36" s="111"/>
    </row>
    <row r="37" spans="1:19" ht="17.25" customHeight="1" x14ac:dyDescent="0.2">
      <c r="A37" s="104">
        <f t="shared" si="0"/>
        <v>31</v>
      </c>
      <c r="P37" s="110"/>
      <c r="Q37" s="110"/>
      <c r="R37" s="109"/>
      <c r="S37" s="111"/>
    </row>
    <row r="38" spans="1:19" ht="17.25" customHeight="1" x14ac:dyDescent="0.2">
      <c r="A38" s="104">
        <f t="shared" si="0"/>
        <v>32</v>
      </c>
      <c r="P38" s="110"/>
      <c r="Q38" s="110"/>
      <c r="R38" s="109"/>
      <c r="S38" s="111"/>
    </row>
    <row r="39" spans="1:19" ht="17.25" customHeight="1" x14ac:dyDescent="0.2">
      <c r="A39" s="104">
        <f t="shared" si="0"/>
        <v>33</v>
      </c>
      <c r="P39" s="110"/>
      <c r="Q39" s="110"/>
      <c r="R39" s="109"/>
      <c r="S39" s="111"/>
    </row>
    <row r="40" spans="1:19" ht="17.25" customHeight="1" x14ac:dyDescent="0.2">
      <c r="A40" s="104">
        <f t="shared" si="0"/>
        <v>34</v>
      </c>
      <c r="P40" s="110"/>
      <c r="Q40" s="110"/>
      <c r="R40" s="109"/>
      <c r="S40" s="111"/>
    </row>
    <row r="41" spans="1:19" ht="17.25" customHeight="1" x14ac:dyDescent="0.2">
      <c r="A41" s="104">
        <f t="shared" si="0"/>
        <v>35</v>
      </c>
      <c r="P41" s="110"/>
      <c r="Q41" s="110"/>
      <c r="R41" s="109"/>
      <c r="S41" s="111"/>
    </row>
    <row r="42" spans="1:19" ht="17.25" customHeight="1" x14ac:dyDescent="0.2">
      <c r="A42" s="104">
        <f t="shared" si="0"/>
        <v>36</v>
      </c>
      <c r="P42" s="110"/>
      <c r="Q42" s="110"/>
      <c r="R42" s="109"/>
      <c r="S42" s="111"/>
    </row>
    <row r="43" spans="1:19" ht="17.25" customHeight="1" x14ac:dyDescent="0.2">
      <c r="A43" s="104">
        <f t="shared" si="0"/>
        <v>37</v>
      </c>
      <c r="P43" s="110"/>
      <c r="Q43" s="110"/>
      <c r="R43" s="109"/>
      <c r="S43" s="111"/>
    </row>
    <row r="44" spans="1:19" ht="17.25" customHeight="1" x14ac:dyDescent="0.2">
      <c r="A44" s="104">
        <f t="shared" si="0"/>
        <v>38</v>
      </c>
      <c r="P44" s="110"/>
      <c r="Q44" s="110"/>
      <c r="R44" s="109"/>
      <c r="S44" s="111"/>
    </row>
    <row r="45" spans="1:19" ht="17.25" customHeight="1" x14ac:dyDescent="0.2">
      <c r="A45" s="104">
        <f t="shared" si="0"/>
        <v>39</v>
      </c>
      <c r="P45" s="110"/>
      <c r="Q45" s="110"/>
      <c r="R45" s="109"/>
      <c r="S45" s="111"/>
    </row>
    <row r="46" spans="1:19" ht="17.25" customHeight="1" x14ac:dyDescent="0.2">
      <c r="A46" s="104">
        <f t="shared" si="0"/>
        <v>40</v>
      </c>
      <c r="P46" s="110"/>
      <c r="Q46" s="110"/>
      <c r="R46" s="109"/>
      <c r="S46" s="111"/>
    </row>
    <row r="47" spans="1:19" ht="17.25" customHeight="1" x14ac:dyDescent="0.2">
      <c r="A47" s="104">
        <f t="shared" si="0"/>
        <v>41</v>
      </c>
      <c r="P47" s="110"/>
      <c r="Q47" s="110"/>
      <c r="R47" s="109"/>
      <c r="S47" s="111"/>
    </row>
    <row r="48" spans="1:19" ht="17.25" customHeight="1" x14ac:dyDescent="0.2">
      <c r="A48" s="104">
        <f t="shared" si="0"/>
        <v>42</v>
      </c>
      <c r="P48" s="110"/>
      <c r="Q48" s="110"/>
      <c r="R48" s="109"/>
      <c r="S48" s="111"/>
    </row>
    <row r="49" spans="1:19" ht="17.25" customHeight="1" x14ac:dyDescent="0.2">
      <c r="A49" s="104">
        <f t="shared" si="0"/>
        <v>43</v>
      </c>
      <c r="P49" s="110"/>
      <c r="Q49" s="110"/>
      <c r="R49" s="109"/>
      <c r="S49" s="111"/>
    </row>
    <row r="50" spans="1:19" ht="17.25" customHeight="1" x14ac:dyDescent="0.2">
      <c r="A50" s="104">
        <f t="shared" si="0"/>
        <v>44</v>
      </c>
      <c r="P50" s="110"/>
      <c r="Q50" s="110"/>
      <c r="R50" s="109"/>
      <c r="S50" s="111"/>
    </row>
    <row r="51" spans="1:19" ht="17.25" customHeight="1" x14ac:dyDescent="0.2">
      <c r="A51" s="104">
        <f t="shared" si="0"/>
        <v>45</v>
      </c>
      <c r="P51" s="110"/>
      <c r="Q51" s="110"/>
      <c r="R51" s="109"/>
      <c r="S51" s="111"/>
    </row>
    <row r="52" spans="1:19" ht="17.25" customHeight="1" x14ac:dyDescent="0.2">
      <c r="A52" s="104">
        <f t="shared" si="0"/>
        <v>46</v>
      </c>
      <c r="P52" s="110"/>
      <c r="Q52" s="110"/>
      <c r="R52" s="109"/>
      <c r="S52" s="111"/>
    </row>
    <row r="53" spans="1:19" ht="17.25" customHeight="1" x14ac:dyDescent="0.2">
      <c r="A53" s="104">
        <f t="shared" si="0"/>
        <v>47</v>
      </c>
      <c r="P53" s="110"/>
      <c r="Q53" s="110"/>
      <c r="R53" s="109"/>
      <c r="S53" s="111"/>
    </row>
    <row r="54" spans="1:19" ht="17.25" customHeight="1" x14ac:dyDescent="0.2">
      <c r="A54" s="104">
        <f t="shared" si="0"/>
        <v>48</v>
      </c>
      <c r="P54" s="110"/>
      <c r="Q54" s="110"/>
      <c r="R54" s="109"/>
      <c r="S54" s="111"/>
    </row>
    <row r="55" spans="1:19" ht="17.25" customHeight="1" x14ac:dyDescent="0.2">
      <c r="A55" s="104">
        <f t="shared" si="0"/>
        <v>49</v>
      </c>
      <c r="P55" s="110"/>
      <c r="Q55" s="110"/>
      <c r="R55" s="109"/>
      <c r="S55" s="111"/>
    </row>
    <row r="56" spans="1:19" ht="17.25" customHeight="1" x14ac:dyDescent="0.2">
      <c r="A56" s="104">
        <f t="shared" si="0"/>
        <v>50</v>
      </c>
      <c r="P56" s="110"/>
      <c r="Q56" s="110"/>
      <c r="R56" s="109"/>
      <c r="S56" s="111"/>
    </row>
    <row r="57" spans="1:19" ht="17.25" customHeight="1" x14ac:dyDescent="0.2">
      <c r="A57" s="104">
        <f t="shared" si="0"/>
        <v>51</v>
      </c>
      <c r="P57" s="110"/>
      <c r="Q57" s="110"/>
      <c r="R57" s="109"/>
      <c r="S57" s="111"/>
    </row>
    <row r="58" spans="1:19" ht="17.25" customHeight="1" x14ac:dyDescent="0.2">
      <c r="A58" s="104">
        <f t="shared" si="0"/>
        <v>52</v>
      </c>
      <c r="P58" s="110"/>
      <c r="Q58" s="110"/>
      <c r="R58" s="109"/>
      <c r="S58" s="111"/>
    </row>
    <row r="59" spans="1:19" ht="17.25" customHeight="1" x14ac:dyDescent="0.2">
      <c r="A59" s="104">
        <f t="shared" si="0"/>
        <v>53</v>
      </c>
      <c r="P59" s="110"/>
      <c r="Q59" s="110"/>
      <c r="R59" s="109"/>
      <c r="S59" s="111"/>
    </row>
    <row r="60" spans="1:19" ht="17.25" customHeight="1" x14ac:dyDescent="0.2">
      <c r="A60" s="104">
        <f t="shared" si="0"/>
        <v>54</v>
      </c>
      <c r="P60" s="110"/>
      <c r="Q60" s="110"/>
      <c r="R60" s="109"/>
      <c r="S60" s="111"/>
    </row>
    <row r="61" spans="1:19" ht="17.25" customHeight="1" x14ac:dyDescent="0.2">
      <c r="A61" s="104">
        <f t="shared" si="0"/>
        <v>55</v>
      </c>
      <c r="P61" s="110"/>
      <c r="Q61" s="110"/>
      <c r="R61" s="109"/>
      <c r="S61" s="111"/>
    </row>
    <row r="62" spans="1:19" ht="17.25" customHeight="1" x14ac:dyDescent="0.2">
      <c r="A62" s="104">
        <f t="shared" si="0"/>
        <v>56</v>
      </c>
      <c r="P62" s="110"/>
      <c r="Q62" s="110"/>
      <c r="R62" s="109"/>
      <c r="S62" s="111"/>
    </row>
    <row r="63" spans="1:19" ht="17.25" customHeight="1" x14ac:dyDescent="0.2">
      <c r="A63" s="104">
        <f t="shared" si="0"/>
        <v>57</v>
      </c>
      <c r="P63" s="110"/>
      <c r="Q63" s="110"/>
      <c r="R63" s="109"/>
      <c r="S63" s="111"/>
    </row>
    <row r="64" spans="1:19" ht="17.25" customHeight="1" x14ac:dyDescent="0.2">
      <c r="A64" s="104">
        <f t="shared" si="0"/>
        <v>58</v>
      </c>
      <c r="P64" s="110"/>
      <c r="Q64" s="110"/>
      <c r="R64" s="109"/>
      <c r="S64" s="111"/>
    </row>
    <row r="65" spans="1:19" ht="17.25" customHeight="1" x14ac:dyDescent="0.2">
      <c r="A65" s="104">
        <f t="shared" si="0"/>
        <v>59</v>
      </c>
      <c r="P65" s="110"/>
      <c r="Q65" s="110"/>
      <c r="R65" s="109"/>
      <c r="S65" s="111"/>
    </row>
    <row r="66" spans="1:19" ht="17.25" customHeight="1" x14ac:dyDescent="0.2">
      <c r="A66" s="104">
        <f t="shared" si="0"/>
        <v>60</v>
      </c>
      <c r="P66" s="110"/>
      <c r="Q66" s="110"/>
      <c r="R66" s="109"/>
      <c r="S66" s="111"/>
    </row>
    <row r="67" spans="1:19" ht="17.25" customHeight="1" x14ac:dyDescent="0.2">
      <c r="A67" s="104">
        <f t="shared" si="0"/>
        <v>61</v>
      </c>
      <c r="P67" s="110"/>
      <c r="Q67" s="110"/>
      <c r="R67" s="109"/>
      <c r="S67" s="111"/>
    </row>
    <row r="68" spans="1:19" ht="17.25" customHeight="1" x14ac:dyDescent="0.2">
      <c r="A68" s="104">
        <f t="shared" si="0"/>
        <v>62</v>
      </c>
      <c r="P68" s="110"/>
      <c r="Q68" s="110"/>
      <c r="R68" s="109"/>
      <c r="S68" s="111"/>
    </row>
    <row r="69" spans="1:19" ht="17.25" customHeight="1" x14ac:dyDescent="0.2">
      <c r="A69" s="104">
        <f t="shared" si="0"/>
        <v>63</v>
      </c>
      <c r="P69" s="110"/>
      <c r="Q69" s="110"/>
      <c r="R69" s="109"/>
      <c r="S69" s="111"/>
    </row>
    <row r="70" spans="1:19" ht="17.25" customHeight="1" x14ac:dyDescent="0.2">
      <c r="A70" s="104">
        <f t="shared" si="0"/>
        <v>64</v>
      </c>
      <c r="P70" s="110"/>
      <c r="Q70" s="110"/>
      <c r="R70" s="109"/>
      <c r="S70" s="111"/>
    </row>
    <row r="71" spans="1:19" ht="17.25" customHeight="1" x14ac:dyDescent="0.2">
      <c r="A71" s="104">
        <f t="shared" si="0"/>
        <v>65</v>
      </c>
      <c r="P71" s="110"/>
      <c r="Q71" s="110"/>
      <c r="R71" s="109"/>
      <c r="S71" s="111"/>
    </row>
    <row r="72" spans="1:19" ht="17.25" customHeight="1" x14ac:dyDescent="0.2">
      <c r="A72" s="104">
        <f t="shared" ref="A72:A135" si="1">ROW()-6</f>
        <v>66</v>
      </c>
      <c r="P72" s="110"/>
      <c r="Q72" s="110"/>
      <c r="R72" s="109"/>
      <c r="S72" s="111"/>
    </row>
    <row r="73" spans="1:19" ht="17.25" customHeight="1" x14ac:dyDescent="0.2">
      <c r="A73" s="104">
        <f t="shared" si="1"/>
        <v>67</v>
      </c>
      <c r="P73" s="110"/>
      <c r="Q73" s="110"/>
      <c r="R73" s="109"/>
      <c r="S73" s="111"/>
    </row>
    <row r="74" spans="1:19" ht="17.25" customHeight="1" x14ac:dyDescent="0.2">
      <c r="A74" s="104">
        <f t="shared" si="1"/>
        <v>68</v>
      </c>
      <c r="P74" s="110"/>
      <c r="Q74" s="110"/>
      <c r="R74" s="109"/>
      <c r="S74" s="111"/>
    </row>
    <row r="75" spans="1:19" ht="17.25" customHeight="1" x14ac:dyDescent="0.2">
      <c r="A75" s="104">
        <f t="shared" si="1"/>
        <v>69</v>
      </c>
      <c r="P75" s="110"/>
      <c r="Q75" s="110"/>
      <c r="R75" s="109"/>
      <c r="S75" s="111"/>
    </row>
    <row r="76" spans="1:19" ht="17.25" customHeight="1" x14ac:dyDescent="0.2">
      <c r="A76" s="104">
        <f t="shared" si="1"/>
        <v>70</v>
      </c>
      <c r="P76" s="110"/>
      <c r="Q76" s="110"/>
      <c r="R76" s="109"/>
      <c r="S76" s="111"/>
    </row>
    <row r="77" spans="1:19" ht="17.25" customHeight="1" x14ac:dyDescent="0.2">
      <c r="A77" s="104">
        <f t="shared" si="1"/>
        <v>71</v>
      </c>
      <c r="P77" s="110"/>
      <c r="Q77" s="110"/>
      <c r="R77" s="109"/>
      <c r="S77" s="111"/>
    </row>
    <row r="78" spans="1:19" ht="17.25" customHeight="1" x14ac:dyDescent="0.2">
      <c r="A78" s="104">
        <f t="shared" si="1"/>
        <v>72</v>
      </c>
      <c r="P78" s="110"/>
      <c r="Q78" s="110"/>
      <c r="R78" s="109"/>
      <c r="S78" s="111"/>
    </row>
    <row r="79" spans="1:19" ht="17.25" customHeight="1" x14ac:dyDescent="0.2">
      <c r="A79" s="104">
        <f t="shared" si="1"/>
        <v>73</v>
      </c>
      <c r="P79" s="110"/>
      <c r="Q79" s="110"/>
      <c r="R79" s="109"/>
      <c r="S79" s="111"/>
    </row>
    <row r="80" spans="1:19" ht="17.25" customHeight="1" x14ac:dyDescent="0.2">
      <c r="A80" s="104">
        <f t="shared" si="1"/>
        <v>74</v>
      </c>
      <c r="P80" s="110"/>
      <c r="Q80" s="110"/>
      <c r="R80" s="109"/>
      <c r="S80" s="111"/>
    </row>
    <row r="81" spans="1:19" ht="17.25" customHeight="1" x14ac:dyDescent="0.2">
      <c r="A81" s="104">
        <f t="shared" si="1"/>
        <v>75</v>
      </c>
      <c r="P81" s="110"/>
      <c r="Q81" s="110"/>
      <c r="R81" s="109"/>
      <c r="S81" s="111"/>
    </row>
    <row r="82" spans="1:19" ht="17.25" customHeight="1" x14ac:dyDescent="0.2">
      <c r="A82" s="104">
        <f t="shared" si="1"/>
        <v>76</v>
      </c>
      <c r="P82" s="110"/>
      <c r="Q82" s="110"/>
      <c r="R82" s="109"/>
      <c r="S82" s="111"/>
    </row>
    <row r="83" spans="1:19" ht="17.25" customHeight="1" x14ac:dyDescent="0.2">
      <c r="A83" s="104">
        <f t="shared" si="1"/>
        <v>77</v>
      </c>
      <c r="P83" s="110"/>
      <c r="Q83" s="110"/>
      <c r="R83" s="109"/>
      <c r="S83" s="111"/>
    </row>
    <row r="84" spans="1:19" ht="17.25" customHeight="1" x14ac:dyDescent="0.2">
      <c r="A84" s="104">
        <f t="shared" si="1"/>
        <v>78</v>
      </c>
      <c r="P84" s="110"/>
      <c r="Q84" s="110"/>
      <c r="R84" s="109"/>
      <c r="S84" s="111"/>
    </row>
    <row r="85" spans="1:19" ht="17.25" customHeight="1" x14ac:dyDescent="0.2">
      <c r="A85" s="104">
        <f t="shared" si="1"/>
        <v>79</v>
      </c>
      <c r="P85" s="110"/>
      <c r="Q85" s="110"/>
      <c r="R85" s="109"/>
      <c r="S85" s="111"/>
    </row>
    <row r="86" spans="1:19" ht="17.25" customHeight="1" x14ac:dyDescent="0.2">
      <c r="A86" s="104">
        <f t="shared" si="1"/>
        <v>80</v>
      </c>
      <c r="P86" s="110"/>
      <c r="Q86" s="110"/>
      <c r="R86" s="109"/>
      <c r="S86" s="111"/>
    </row>
    <row r="87" spans="1:19" ht="17.25" customHeight="1" x14ac:dyDescent="0.2">
      <c r="A87" s="104">
        <f t="shared" si="1"/>
        <v>81</v>
      </c>
      <c r="P87" s="110"/>
      <c r="Q87" s="110"/>
      <c r="R87" s="109"/>
      <c r="S87" s="111"/>
    </row>
    <row r="88" spans="1:19" ht="17.25" customHeight="1" x14ac:dyDescent="0.2">
      <c r="A88" s="104">
        <f t="shared" si="1"/>
        <v>82</v>
      </c>
      <c r="P88" s="110"/>
      <c r="Q88" s="110"/>
      <c r="R88" s="109"/>
      <c r="S88" s="111"/>
    </row>
    <row r="89" spans="1:19" ht="17.25" customHeight="1" x14ac:dyDescent="0.2">
      <c r="A89" s="104">
        <f t="shared" si="1"/>
        <v>83</v>
      </c>
      <c r="P89" s="110"/>
      <c r="Q89" s="110"/>
      <c r="R89" s="109"/>
      <c r="S89" s="111"/>
    </row>
    <row r="90" spans="1:19" ht="17.25" customHeight="1" x14ac:dyDescent="0.2">
      <c r="A90" s="104">
        <f t="shared" si="1"/>
        <v>84</v>
      </c>
      <c r="P90" s="110"/>
      <c r="Q90" s="110"/>
      <c r="R90" s="109"/>
      <c r="S90" s="111"/>
    </row>
    <row r="91" spans="1:19" ht="17.25" customHeight="1" x14ac:dyDescent="0.2">
      <c r="A91" s="104">
        <f t="shared" si="1"/>
        <v>85</v>
      </c>
      <c r="P91" s="110"/>
      <c r="Q91" s="110"/>
      <c r="R91" s="109"/>
      <c r="S91" s="111"/>
    </row>
    <row r="92" spans="1:19" ht="17.25" customHeight="1" x14ac:dyDescent="0.2">
      <c r="A92" s="104">
        <f t="shared" si="1"/>
        <v>86</v>
      </c>
      <c r="P92" s="110"/>
      <c r="Q92" s="110"/>
      <c r="R92" s="109"/>
      <c r="S92" s="111"/>
    </row>
    <row r="93" spans="1:19" ht="17.25" customHeight="1" x14ac:dyDescent="0.2">
      <c r="A93" s="104">
        <f t="shared" si="1"/>
        <v>87</v>
      </c>
      <c r="P93" s="110"/>
      <c r="Q93" s="110"/>
      <c r="R93" s="109"/>
      <c r="S93" s="111"/>
    </row>
    <row r="94" spans="1:19" ht="17.25" customHeight="1" x14ac:dyDescent="0.2">
      <c r="A94" s="104">
        <f t="shared" si="1"/>
        <v>88</v>
      </c>
      <c r="P94" s="110"/>
      <c r="Q94" s="110"/>
      <c r="R94" s="109"/>
      <c r="S94" s="111"/>
    </row>
    <row r="95" spans="1:19" ht="17.25" customHeight="1" x14ac:dyDescent="0.2">
      <c r="A95" s="104">
        <f t="shared" si="1"/>
        <v>89</v>
      </c>
      <c r="P95" s="110"/>
      <c r="Q95" s="110"/>
      <c r="R95" s="109"/>
      <c r="S95" s="111"/>
    </row>
    <row r="96" spans="1:19" ht="17.25" customHeight="1" x14ac:dyDescent="0.2">
      <c r="A96" s="104">
        <f t="shared" si="1"/>
        <v>90</v>
      </c>
      <c r="P96" s="110"/>
      <c r="Q96" s="110"/>
      <c r="R96" s="109"/>
      <c r="S96" s="111"/>
    </row>
    <row r="97" spans="1:19" ht="17.25" customHeight="1" x14ac:dyDescent="0.2">
      <c r="A97" s="104">
        <f t="shared" si="1"/>
        <v>91</v>
      </c>
      <c r="P97" s="110"/>
      <c r="Q97" s="110"/>
      <c r="R97" s="109"/>
      <c r="S97" s="111"/>
    </row>
    <row r="98" spans="1:19" ht="17.25" customHeight="1" x14ac:dyDescent="0.2">
      <c r="A98" s="104">
        <f t="shared" si="1"/>
        <v>92</v>
      </c>
      <c r="P98" s="110"/>
      <c r="Q98" s="110"/>
      <c r="R98" s="109"/>
      <c r="S98" s="111"/>
    </row>
    <row r="99" spans="1:19" ht="17.25" customHeight="1" x14ac:dyDescent="0.2">
      <c r="A99" s="104">
        <f t="shared" si="1"/>
        <v>93</v>
      </c>
      <c r="P99" s="110"/>
      <c r="Q99" s="110"/>
      <c r="R99" s="109"/>
      <c r="S99" s="111"/>
    </row>
    <row r="100" spans="1:19" ht="17.25" customHeight="1" x14ac:dyDescent="0.2">
      <c r="A100" s="104">
        <f t="shared" si="1"/>
        <v>94</v>
      </c>
      <c r="P100" s="110"/>
      <c r="Q100" s="110"/>
      <c r="R100" s="109"/>
      <c r="S100" s="111"/>
    </row>
    <row r="101" spans="1:19" ht="17.25" customHeight="1" x14ac:dyDescent="0.2">
      <c r="A101" s="104">
        <f t="shared" si="1"/>
        <v>95</v>
      </c>
      <c r="P101" s="110"/>
      <c r="Q101" s="110"/>
      <c r="R101" s="109"/>
      <c r="S101" s="111"/>
    </row>
    <row r="102" spans="1:19" ht="17.25" customHeight="1" x14ac:dyDescent="0.2">
      <c r="A102" s="104">
        <f t="shared" si="1"/>
        <v>96</v>
      </c>
      <c r="P102" s="110"/>
      <c r="Q102" s="110"/>
      <c r="R102" s="109"/>
      <c r="S102" s="111"/>
    </row>
    <row r="103" spans="1:19" ht="17.25" customHeight="1" x14ac:dyDescent="0.2">
      <c r="A103" s="104">
        <f t="shared" si="1"/>
        <v>97</v>
      </c>
      <c r="P103" s="110"/>
      <c r="Q103" s="110"/>
      <c r="R103" s="109"/>
      <c r="S103" s="111"/>
    </row>
    <row r="104" spans="1:19" ht="17.25" customHeight="1" x14ac:dyDescent="0.2">
      <c r="A104" s="104">
        <f t="shared" si="1"/>
        <v>98</v>
      </c>
      <c r="P104" s="110"/>
      <c r="Q104" s="110"/>
      <c r="R104" s="109"/>
      <c r="S104" s="111"/>
    </row>
    <row r="105" spans="1:19" ht="17.25" customHeight="1" x14ac:dyDescent="0.2">
      <c r="A105" s="104">
        <f t="shared" si="1"/>
        <v>99</v>
      </c>
      <c r="P105" s="110"/>
      <c r="Q105" s="110"/>
      <c r="R105" s="109"/>
      <c r="S105" s="111"/>
    </row>
    <row r="106" spans="1:19" ht="17.25" customHeight="1" x14ac:dyDescent="0.2">
      <c r="A106" s="104">
        <f t="shared" si="1"/>
        <v>100</v>
      </c>
      <c r="P106" s="110"/>
      <c r="Q106" s="110"/>
      <c r="R106" s="109"/>
      <c r="S106" s="111"/>
    </row>
    <row r="107" spans="1:19" ht="17.25" customHeight="1" x14ac:dyDescent="0.2">
      <c r="A107" s="104">
        <f t="shared" si="1"/>
        <v>101</v>
      </c>
      <c r="P107" s="110"/>
      <c r="Q107" s="110"/>
      <c r="R107" s="109"/>
      <c r="S107" s="111"/>
    </row>
    <row r="108" spans="1:19" ht="17.25" customHeight="1" x14ac:dyDescent="0.2">
      <c r="A108" s="104">
        <f t="shared" si="1"/>
        <v>102</v>
      </c>
      <c r="P108" s="110"/>
      <c r="Q108" s="110"/>
      <c r="R108" s="109"/>
      <c r="S108" s="111"/>
    </row>
    <row r="109" spans="1:19" ht="17.25" customHeight="1" x14ac:dyDescent="0.2">
      <c r="A109" s="104">
        <f t="shared" si="1"/>
        <v>103</v>
      </c>
      <c r="P109" s="110"/>
      <c r="Q109" s="110"/>
      <c r="R109" s="109"/>
      <c r="S109" s="111"/>
    </row>
    <row r="110" spans="1:19" ht="17.25" customHeight="1" x14ac:dyDescent="0.2">
      <c r="A110" s="104">
        <f t="shared" si="1"/>
        <v>104</v>
      </c>
      <c r="P110" s="110"/>
      <c r="Q110" s="110"/>
      <c r="R110" s="109"/>
      <c r="S110" s="111"/>
    </row>
    <row r="111" spans="1:19" ht="17.25" customHeight="1" x14ac:dyDescent="0.2">
      <c r="A111" s="104">
        <f t="shared" si="1"/>
        <v>105</v>
      </c>
      <c r="P111" s="110"/>
      <c r="Q111" s="110"/>
      <c r="R111" s="109"/>
      <c r="S111" s="111"/>
    </row>
    <row r="112" spans="1:19" ht="17.25" customHeight="1" x14ac:dyDescent="0.2">
      <c r="A112" s="104">
        <f t="shared" si="1"/>
        <v>106</v>
      </c>
      <c r="P112" s="110"/>
      <c r="Q112" s="110"/>
      <c r="R112" s="109"/>
      <c r="S112" s="111"/>
    </row>
    <row r="113" spans="1:19" ht="17.25" customHeight="1" x14ac:dyDescent="0.2">
      <c r="A113" s="104">
        <f t="shared" si="1"/>
        <v>107</v>
      </c>
      <c r="P113" s="110"/>
      <c r="Q113" s="110"/>
      <c r="R113" s="109"/>
      <c r="S113" s="111"/>
    </row>
    <row r="114" spans="1:19" ht="17.25" customHeight="1" x14ac:dyDescent="0.2">
      <c r="A114" s="104">
        <f t="shared" si="1"/>
        <v>108</v>
      </c>
      <c r="P114" s="110"/>
      <c r="Q114" s="110"/>
      <c r="R114" s="109"/>
      <c r="S114" s="111"/>
    </row>
    <row r="115" spans="1:19" ht="17.25" customHeight="1" x14ac:dyDescent="0.2">
      <c r="A115" s="104">
        <f t="shared" si="1"/>
        <v>109</v>
      </c>
      <c r="P115" s="110"/>
      <c r="Q115" s="110"/>
      <c r="R115" s="109"/>
      <c r="S115" s="111"/>
    </row>
    <row r="116" spans="1:19" ht="17.25" customHeight="1" x14ac:dyDescent="0.2">
      <c r="A116" s="104">
        <f t="shared" si="1"/>
        <v>110</v>
      </c>
      <c r="P116" s="110"/>
      <c r="Q116" s="110"/>
      <c r="R116" s="109"/>
      <c r="S116" s="111"/>
    </row>
    <row r="117" spans="1:19" ht="17.25" customHeight="1" x14ac:dyDescent="0.2">
      <c r="A117" s="104">
        <f t="shared" si="1"/>
        <v>111</v>
      </c>
      <c r="P117" s="110"/>
      <c r="Q117" s="110"/>
      <c r="R117" s="109"/>
      <c r="S117" s="111"/>
    </row>
    <row r="118" spans="1:19" ht="17.25" customHeight="1" x14ac:dyDescent="0.2">
      <c r="A118" s="104">
        <f t="shared" si="1"/>
        <v>112</v>
      </c>
      <c r="P118" s="110"/>
      <c r="Q118" s="110"/>
      <c r="R118" s="109"/>
      <c r="S118" s="111"/>
    </row>
    <row r="119" spans="1:19" ht="17.25" customHeight="1" x14ac:dyDescent="0.2">
      <c r="A119" s="104">
        <f t="shared" si="1"/>
        <v>113</v>
      </c>
      <c r="P119" s="110"/>
      <c r="Q119" s="110"/>
      <c r="R119" s="109"/>
      <c r="S119" s="111"/>
    </row>
    <row r="120" spans="1:19" ht="17.25" customHeight="1" x14ac:dyDescent="0.2">
      <c r="A120" s="104">
        <f t="shared" si="1"/>
        <v>114</v>
      </c>
      <c r="P120" s="110"/>
      <c r="Q120" s="110"/>
      <c r="R120" s="109"/>
      <c r="S120" s="111"/>
    </row>
    <row r="121" spans="1:19" ht="17.25" customHeight="1" x14ac:dyDescent="0.2">
      <c r="A121" s="104">
        <f t="shared" si="1"/>
        <v>115</v>
      </c>
      <c r="P121" s="110"/>
      <c r="Q121" s="110"/>
      <c r="R121" s="109"/>
      <c r="S121" s="111"/>
    </row>
    <row r="122" spans="1:19" ht="17.25" customHeight="1" x14ac:dyDescent="0.2">
      <c r="A122" s="104">
        <f t="shared" si="1"/>
        <v>116</v>
      </c>
      <c r="P122" s="110"/>
      <c r="Q122" s="110"/>
      <c r="R122" s="109"/>
      <c r="S122" s="111"/>
    </row>
    <row r="123" spans="1:19" ht="17.25" customHeight="1" x14ac:dyDescent="0.2">
      <c r="A123" s="104">
        <f t="shared" si="1"/>
        <v>117</v>
      </c>
      <c r="P123" s="110"/>
      <c r="Q123" s="110"/>
      <c r="R123" s="109"/>
      <c r="S123" s="111"/>
    </row>
    <row r="124" spans="1:19" ht="17.25" customHeight="1" x14ac:dyDescent="0.2">
      <c r="A124" s="104">
        <f t="shared" si="1"/>
        <v>118</v>
      </c>
      <c r="P124" s="110"/>
      <c r="Q124" s="110"/>
      <c r="R124" s="109"/>
      <c r="S124" s="111"/>
    </row>
    <row r="125" spans="1:19" ht="17.25" customHeight="1" x14ac:dyDescent="0.2">
      <c r="A125" s="104">
        <f t="shared" si="1"/>
        <v>119</v>
      </c>
      <c r="P125" s="110"/>
      <c r="Q125" s="110"/>
      <c r="R125" s="109"/>
      <c r="S125" s="111"/>
    </row>
    <row r="126" spans="1:19" ht="17.25" customHeight="1" x14ac:dyDescent="0.2">
      <c r="A126" s="104">
        <f t="shared" si="1"/>
        <v>120</v>
      </c>
      <c r="P126" s="110"/>
      <c r="Q126" s="110"/>
      <c r="R126" s="109"/>
      <c r="S126" s="111"/>
    </row>
    <row r="127" spans="1:19" ht="17.25" customHeight="1" x14ac:dyDescent="0.2">
      <c r="A127" s="104">
        <f t="shared" si="1"/>
        <v>121</v>
      </c>
      <c r="P127" s="110"/>
      <c r="Q127" s="110"/>
      <c r="R127" s="109"/>
      <c r="S127" s="111"/>
    </row>
    <row r="128" spans="1:19" ht="17.25" customHeight="1" x14ac:dyDescent="0.2">
      <c r="A128" s="104">
        <f t="shared" si="1"/>
        <v>122</v>
      </c>
      <c r="P128" s="110"/>
      <c r="Q128" s="110"/>
      <c r="R128" s="109"/>
      <c r="S128" s="111"/>
    </row>
    <row r="129" spans="1:19" ht="17.25" customHeight="1" x14ac:dyDescent="0.2">
      <c r="A129" s="104">
        <f t="shared" si="1"/>
        <v>123</v>
      </c>
      <c r="P129" s="110"/>
      <c r="Q129" s="110"/>
      <c r="R129" s="109"/>
      <c r="S129" s="111"/>
    </row>
    <row r="130" spans="1:19" ht="17.25" customHeight="1" x14ac:dyDescent="0.2">
      <c r="A130" s="104">
        <f t="shared" si="1"/>
        <v>124</v>
      </c>
      <c r="P130" s="110"/>
      <c r="Q130" s="110"/>
      <c r="R130" s="109"/>
      <c r="S130" s="111"/>
    </row>
    <row r="131" spans="1:19" ht="17.25" customHeight="1" x14ac:dyDescent="0.2">
      <c r="A131" s="104">
        <f t="shared" si="1"/>
        <v>125</v>
      </c>
      <c r="P131" s="110"/>
      <c r="Q131" s="110"/>
      <c r="R131" s="109"/>
      <c r="S131" s="111"/>
    </row>
    <row r="132" spans="1:19" ht="17.25" customHeight="1" x14ac:dyDescent="0.2">
      <c r="A132" s="104">
        <f t="shared" si="1"/>
        <v>126</v>
      </c>
      <c r="P132" s="110"/>
      <c r="Q132" s="110"/>
      <c r="R132" s="109"/>
      <c r="S132" s="111"/>
    </row>
    <row r="133" spans="1:19" ht="17.25" customHeight="1" x14ac:dyDescent="0.2">
      <c r="A133" s="104">
        <f t="shared" si="1"/>
        <v>127</v>
      </c>
      <c r="P133" s="110"/>
      <c r="Q133" s="110"/>
      <c r="R133" s="109"/>
      <c r="S133" s="111"/>
    </row>
    <row r="134" spans="1:19" ht="17.25" customHeight="1" x14ac:dyDescent="0.2">
      <c r="A134" s="104">
        <f t="shared" si="1"/>
        <v>128</v>
      </c>
      <c r="P134" s="110"/>
      <c r="Q134" s="110"/>
      <c r="R134" s="109"/>
      <c r="S134" s="111"/>
    </row>
    <row r="135" spans="1:19" ht="17.25" customHeight="1" x14ac:dyDescent="0.2">
      <c r="A135" s="104">
        <f t="shared" si="1"/>
        <v>129</v>
      </c>
      <c r="P135" s="110"/>
      <c r="Q135" s="110"/>
      <c r="R135" s="109"/>
      <c r="S135" s="111"/>
    </row>
    <row r="136" spans="1:19" ht="17.25" customHeight="1" x14ac:dyDescent="0.2">
      <c r="A136" s="104">
        <f t="shared" ref="A136:A199" si="2">ROW()-6</f>
        <v>130</v>
      </c>
      <c r="P136" s="110"/>
      <c r="Q136" s="110"/>
      <c r="R136" s="109"/>
      <c r="S136" s="111"/>
    </row>
    <row r="137" spans="1:19" ht="17.25" customHeight="1" x14ac:dyDescent="0.2">
      <c r="A137" s="104">
        <f t="shared" si="2"/>
        <v>131</v>
      </c>
      <c r="P137" s="110"/>
      <c r="Q137" s="110"/>
      <c r="R137" s="109"/>
      <c r="S137" s="111"/>
    </row>
    <row r="138" spans="1:19" ht="17.25" customHeight="1" x14ac:dyDescent="0.2">
      <c r="A138" s="104">
        <f t="shared" si="2"/>
        <v>132</v>
      </c>
      <c r="P138" s="110"/>
      <c r="Q138" s="110"/>
      <c r="R138" s="109"/>
      <c r="S138" s="111"/>
    </row>
    <row r="139" spans="1:19" ht="17.25" customHeight="1" x14ac:dyDescent="0.2">
      <c r="A139" s="104">
        <f t="shared" si="2"/>
        <v>133</v>
      </c>
      <c r="P139" s="110"/>
      <c r="Q139" s="110"/>
      <c r="R139" s="109"/>
      <c r="S139" s="111"/>
    </row>
    <row r="140" spans="1:19" ht="17.25" customHeight="1" x14ac:dyDescent="0.2">
      <c r="A140" s="104">
        <f t="shared" si="2"/>
        <v>134</v>
      </c>
      <c r="P140" s="110"/>
      <c r="Q140" s="110"/>
      <c r="R140" s="109"/>
      <c r="S140" s="111"/>
    </row>
    <row r="141" spans="1:19" ht="17.25" customHeight="1" x14ac:dyDescent="0.2">
      <c r="A141" s="104">
        <f t="shared" si="2"/>
        <v>135</v>
      </c>
      <c r="P141" s="110"/>
      <c r="Q141" s="110"/>
      <c r="R141" s="109"/>
      <c r="S141" s="111"/>
    </row>
    <row r="142" spans="1:19" ht="17.25" customHeight="1" x14ac:dyDescent="0.2">
      <c r="A142" s="104">
        <f t="shared" si="2"/>
        <v>136</v>
      </c>
      <c r="P142" s="110"/>
      <c r="Q142" s="110"/>
      <c r="R142" s="109"/>
      <c r="S142" s="111"/>
    </row>
    <row r="143" spans="1:19" ht="17.25" customHeight="1" x14ac:dyDescent="0.2">
      <c r="A143" s="104">
        <f t="shared" si="2"/>
        <v>137</v>
      </c>
      <c r="P143" s="110"/>
      <c r="Q143" s="110"/>
      <c r="R143" s="109"/>
      <c r="S143" s="111"/>
    </row>
    <row r="144" spans="1:19" ht="17.25" customHeight="1" x14ac:dyDescent="0.2">
      <c r="A144" s="104">
        <f t="shared" si="2"/>
        <v>138</v>
      </c>
      <c r="P144" s="110"/>
      <c r="Q144" s="110"/>
      <c r="R144" s="109"/>
      <c r="S144" s="111"/>
    </row>
    <row r="145" spans="1:19" ht="17.25" customHeight="1" x14ac:dyDescent="0.2">
      <c r="A145" s="104">
        <f t="shared" si="2"/>
        <v>139</v>
      </c>
      <c r="P145" s="110"/>
      <c r="Q145" s="110"/>
      <c r="R145" s="109"/>
      <c r="S145" s="111"/>
    </row>
    <row r="146" spans="1:19" ht="17.25" customHeight="1" x14ac:dyDescent="0.2">
      <c r="A146" s="104">
        <f t="shared" si="2"/>
        <v>140</v>
      </c>
      <c r="P146" s="110"/>
      <c r="Q146" s="110"/>
      <c r="R146" s="109"/>
      <c r="S146" s="111"/>
    </row>
    <row r="147" spans="1:19" ht="17.25" customHeight="1" x14ac:dyDescent="0.2">
      <c r="A147" s="104">
        <f t="shared" si="2"/>
        <v>141</v>
      </c>
      <c r="P147" s="110"/>
      <c r="Q147" s="110"/>
      <c r="R147" s="109"/>
      <c r="S147" s="111"/>
    </row>
    <row r="148" spans="1:19" ht="17.25" customHeight="1" x14ac:dyDescent="0.2">
      <c r="A148" s="104">
        <f t="shared" si="2"/>
        <v>142</v>
      </c>
      <c r="P148" s="110"/>
      <c r="Q148" s="110"/>
      <c r="R148" s="109"/>
      <c r="S148" s="111"/>
    </row>
    <row r="149" spans="1:19" ht="17.25" customHeight="1" x14ac:dyDescent="0.2">
      <c r="A149" s="104">
        <f t="shared" si="2"/>
        <v>143</v>
      </c>
      <c r="P149" s="110"/>
      <c r="Q149" s="110"/>
      <c r="R149" s="109"/>
      <c r="S149" s="111"/>
    </row>
    <row r="150" spans="1:19" ht="17.25" customHeight="1" x14ac:dyDescent="0.2">
      <c r="A150" s="104">
        <f t="shared" si="2"/>
        <v>144</v>
      </c>
      <c r="P150" s="110"/>
      <c r="Q150" s="110"/>
      <c r="R150" s="109"/>
      <c r="S150" s="111"/>
    </row>
    <row r="151" spans="1:19" ht="17.25" customHeight="1" x14ac:dyDescent="0.2">
      <c r="A151" s="104">
        <f t="shared" si="2"/>
        <v>145</v>
      </c>
      <c r="P151" s="110"/>
      <c r="Q151" s="110"/>
      <c r="R151" s="109"/>
      <c r="S151" s="111"/>
    </row>
    <row r="152" spans="1:19" ht="17.25" customHeight="1" x14ac:dyDescent="0.2">
      <c r="A152" s="104">
        <f t="shared" si="2"/>
        <v>146</v>
      </c>
      <c r="P152" s="110"/>
      <c r="Q152" s="110"/>
      <c r="R152" s="109"/>
      <c r="S152" s="111"/>
    </row>
    <row r="153" spans="1:19" ht="17.25" customHeight="1" x14ac:dyDescent="0.2">
      <c r="A153" s="104">
        <f t="shared" si="2"/>
        <v>147</v>
      </c>
      <c r="P153" s="110"/>
      <c r="Q153" s="110"/>
      <c r="R153" s="109"/>
      <c r="S153" s="111"/>
    </row>
    <row r="154" spans="1:19" ht="17.25" customHeight="1" x14ac:dyDescent="0.2">
      <c r="A154" s="104">
        <f t="shared" si="2"/>
        <v>148</v>
      </c>
      <c r="P154" s="110"/>
      <c r="Q154" s="110"/>
      <c r="R154" s="109"/>
      <c r="S154" s="111"/>
    </row>
    <row r="155" spans="1:19" ht="17.25" customHeight="1" x14ac:dyDescent="0.2">
      <c r="A155" s="104">
        <f t="shared" si="2"/>
        <v>149</v>
      </c>
      <c r="P155" s="110"/>
      <c r="Q155" s="110"/>
      <c r="R155" s="109"/>
      <c r="S155" s="111"/>
    </row>
    <row r="156" spans="1:19" ht="17.25" customHeight="1" x14ac:dyDescent="0.2">
      <c r="A156" s="104">
        <f t="shared" si="2"/>
        <v>150</v>
      </c>
      <c r="P156" s="110"/>
      <c r="Q156" s="110"/>
      <c r="R156" s="109"/>
      <c r="S156" s="111"/>
    </row>
    <row r="157" spans="1:19" ht="17.25" customHeight="1" x14ac:dyDescent="0.2">
      <c r="A157" s="104">
        <f t="shared" si="2"/>
        <v>151</v>
      </c>
      <c r="P157" s="110"/>
      <c r="Q157" s="110"/>
      <c r="R157" s="109"/>
      <c r="S157" s="111"/>
    </row>
    <row r="158" spans="1:19" ht="17.25" customHeight="1" x14ac:dyDescent="0.2">
      <c r="A158" s="104">
        <f t="shared" si="2"/>
        <v>152</v>
      </c>
      <c r="P158" s="110"/>
      <c r="Q158" s="110"/>
      <c r="R158" s="109"/>
      <c r="S158" s="111"/>
    </row>
    <row r="159" spans="1:19" ht="17.25" customHeight="1" x14ac:dyDescent="0.2">
      <c r="A159" s="104">
        <f t="shared" si="2"/>
        <v>153</v>
      </c>
      <c r="P159" s="110"/>
      <c r="Q159" s="110"/>
      <c r="R159" s="109"/>
      <c r="S159" s="111"/>
    </row>
    <row r="160" spans="1:19" ht="17.25" customHeight="1" x14ac:dyDescent="0.2">
      <c r="A160" s="104">
        <f t="shared" si="2"/>
        <v>154</v>
      </c>
      <c r="P160" s="110"/>
      <c r="Q160" s="110"/>
      <c r="R160" s="109"/>
      <c r="S160" s="111"/>
    </row>
    <row r="161" spans="1:19" ht="17.25" customHeight="1" x14ac:dyDescent="0.2">
      <c r="A161" s="104">
        <f t="shared" si="2"/>
        <v>155</v>
      </c>
      <c r="P161" s="110"/>
      <c r="Q161" s="110"/>
      <c r="R161" s="109"/>
      <c r="S161" s="111"/>
    </row>
    <row r="162" spans="1:19" ht="17.25" customHeight="1" x14ac:dyDescent="0.2">
      <c r="A162" s="104">
        <f t="shared" si="2"/>
        <v>156</v>
      </c>
      <c r="P162" s="110"/>
      <c r="Q162" s="110"/>
      <c r="R162" s="109"/>
      <c r="S162" s="111"/>
    </row>
    <row r="163" spans="1:19" ht="17.25" customHeight="1" x14ac:dyDescent="0.2">
      <c r="A163" s="104">
        <f t="shared" si="2"/>
        <v>157</v>
      </c>
      <c r="P163" s="110"/>
      <c r="Q163" s="110"/>
      <c r="R163" s="109"/>
      <c r="S163" s="111"/>
    </row>
    <row r="164" spans="1:19" ht="17.25" customHeight="1" x14ac:dyDescent="0.2">
      <c r="A164" s="104">
        <f t="shared" si="2"/>
        <v>158</v>
      </c>
      <c r="P164" s="110"/>
      <c r="Q164" s="110"/>
      <c r="R164" s="109"/>
      <c r="S164" s="111"/>
    </row>
    <row r="165" spans="1:19" ht="17.25" customHeight="1" x14ac:dyDescent="0.2">
      <c r="A165" s="104">
        <f t="shared" si="2"/>
        <v>159</v>
      </c>
      <c r="P165" s="110"/>
      <c r="Q165" s="110"/>
      <c r="R165" s="109"/>
      <c r="S165" s="111"/>
    </row>
    <row r="166" spans="1:19" ht="17.25" customHeight="1" x14ac:dyDescent="0.2">
      <c r="A166" s="104">
        <f t="shared" si="2"/>
        <v>160</v>
      </c>
      <c r="P166" s="110"/>
      <c r="Q166" s="110"/>
      <c r="R166" s="109"/>
      <c r="S166" s="111"/>
    </row>
    <row r="167" spans="1:19" ht="17.25" customHeight="1" x14ac:dyDescent="0.2">
      <c r="A167" s="104">
        <f t="shared" si="2"/>
        <v>161</v>
      </c>
      <c r="P167" s="110"/>
      <c r="Q167" s="110"/>
      <c r="R167" s="109"/>
      <c r="S167" s="111"/>
    </row>
    <row r="168" spans="1:19" ht="17.25" customHeight="1" x14ac:dyDescent="0.2">
      <c r="A168" s="104">
        <f t="shared" si="2"/>
        <v>162</v>
      </c>
      <c r="P168" s="110"/>
      <c r="Q168" s="110"/>
      <c r="R168" s="109"/>
      <c r="S168" s="111"/>
    </row>
    <row r="169" spans="1:19" ht="17.25" customHeight="1" x14ac:dyDescent="0.2">
      <c r="A169" s="104">
        <f t="shared" si="2"/>
        <v>163</v>
      </c>
      <c r="P169" s="110"/>
      <c r="Q169" s="110"/>
      <c r="R169" s="109"/>
      <c r="S169" s="111"/>
    </row>
    <row r="170" spans="1:19" ht="17.25" customHeight="1" x14ac:dyDescent="0.2">
      <c r="A170" s="104">
        <f t="shared" si="2"/>
        <v>164</v>
      </c>
      <c r="P170" s="110"/>
      <c r="Q170" s="110"/>
      <c r="R170" s="109"/>
      <c r="S170" s="111"/>
    </row>
    <row r="171" spans="1:19" ht="17.25" customHeight="1" x14ac:dyDescent="0.2">
      <c r="A171" s="104">
        <f t="shared" si="2"/>
        <v>165</v>
      </c>
      <c r="P171" s="110"/>
      <c r="Q171" s="110"/>
      <c r="R171" s="109"/>
      <c r="S171" s="111"/>
    </row>
    <row r="172" spans="1:19" ht="17.25" customHeight="1" x14ac:dyDescent="0.2">
      <c r="A172" s="104">
        <f t="shared" si="2"/>
        <v>166</v>
      </c>
      <c r="P172" s="110"/>
      <c r="Q172" s="110"/>
      <c r="R172" s="109"/>
      <c r="S172" s="111"/>
    </row>
    <row r="173" spans="1:19" ht="17.25" customHeight="1" x14ac:dyDescent="0.2">
      <c r="A173" s="104">
        <f t="shared" si="2"/>
        <v>167</v>
      </c>
      <c r="P173" s="110"/>
      <c r="Q173" s="110"/>
      <c r="R173" s="109"/>
      <c r="S173" s="111"/>
    </row>
    <row r="174" spans="1:19" ht="17.25" customHeight="1" x14ac:dyDescent="0.2">
      <c r="A174" s="104">
        <f t="shared" si="2"/>
        <v>168</v>
      </c>
      <c r="P174" s="110"/>
      <c r="Q174" s="110"/>
      <c r="R174" s="109"/>
      <c r="S174" s="111"/>
    </row>
    <row r="175" spans="1:19" ht="17.25" customHeight="1" x14ac:dyDescent="0.2">
      <c r="A175" s="104">
        <f t="shared" si="2"/>
        <v>169</v>
      </c>
      <c r="P175" s="110"/>
      <c r="Q175" s="110"/>
      <c r="R175" s="109"/>
      <c r="S175" s="111"/>
    </row>
    <row r="176" spans="1:19" ht="17.25" customHeight="1" x14ac:dyDescent="0.2">
      <c r="A176" s="104">
        <f t="shared" si="2"/>
        <v>170</v>
      </c>
      <c r="P176" s="110"/>
      <c r="Q176" s="110"/>
      <c r="R176" s="109"/>
      <c r="S176" s="111"/>
    </row>
    <row r="177" spans="1:19" ht="17.25" customHeight="1" x14ac:dyDescent="0.2">
      <c r="A177" s="104">
        <f t="shared" si="2"/>
        <v>171</v>
      </c>
      <c r="P177" s="110"/>
      <c r="Q177" s="110"/>
      <c r="R177" s="109"/>
      <c r="S177" s="111"/>
    </row>
    <row r="178" spans="1:19" ht="17.25" customHeight="1" x14ac:dyDescent="0.2">
      <c r="A178" s="104">
        <f t="shared" si="2"/>
        <v>172</v>
      </c>
      <c r="P178" s="110"/>
      <c r="Q178" s="110"/>
      <c r="R178" s="109"/>
      <c r="S178" s="111"/>
    </row>
    <row r="179" spans="1:19" ht="17.25" customHeight="1" x14ac:dyDescent="0.2">
      <c r="A179" s="104">
        <f t="shared" si="2"/>
        <v>173</v>
      </c>
      <c r="P179" s="110"/>
      <c r="Q179" s="110"/>
      <c r="R179" s="109"/>
      <c r="S179" s="111"/>
    </row>
    <row r="180" spans="1:19" ht="17.25" customHeight="1" x14ac:dyDescent="0.2">
      <c r="A180" s="104">
        <f t="shared" si="2"/>
        <v>174</v>
      </c>
      <c r="P180" s="110"/>
      <c r="Q180" s="110"/>
      <c r="R180" s="109"/>
      <c r="S180" s="111"/>
    </row>
    <row r="181" spans="1:19" ht="17.25" customHeight="1" x14ac:dyDescent="0.2">
      <c r="A181" s="104">
        <f t="shared" si="2"/>
        <v>175</v>
      </c>
      <c r="P181" s="110"/>
      <c r="Q181" s="110"/>
      <c r="R181" s="109"/>
      <c r="S181" s="111"/>
    </row>
    <row r="182" spans="1:19" ht="17.25" customHeight="1" x14ac:dyDescent="0.2">
      <c r="A182" s="104">
        <f t="shared" si="2"/>
        <v>176</v>
      </c>
      <c r="P182" s="110"/>
      <c r="Q182" s="110"/>
      <c r="R182" s="109"/>
      <c r="S182" s="111"/>
    </row>
    <row r="183" spans="1:19" ht="17.25" customHeight="1" x14ac:dyDescent="0.2">
      <c r="A183" s="104">
        <f t="shared" si="2"/>
        <v>177</v>
      </c>
      <c r="P183" s="110"/>
      <c r="Q183" s="110"/>
      <c r="R183" s="109"/>
      <c r="S183" s="111"/>
    </row>
    <row r="184" spans="1:19" ht="17.25" customHeight="1" x14ac:dyDescent="0.2">
      <c r="A184" s="104">
        <f t="shared" si="2"/>
        <v>178</v>
      </c>
      <c r="P184" s="110"/>
      <c r="Q184" s="110"/>
      <c r="R184" s="109"/>
      <c r="S184" s="111"/>
    </row>
    <row r="185" spans="1:19" ht="17.25" customHeight="1" x14ac:dyDescent="0.2">
      <c r="A185" s="104">
        <f t="shared" si="2"/>
        <v>179</v>
      </c>
      <c r="P185" s="110"/>
      <c r="Q185" s="110"/>
      <c r="R185" s="109"/>
      <c r="S185" s="111"/>
    </row>
    <row r="186" spans="1:19" ht="17.25" customHeight="1" x14ac:dyDescent="0.2">
      <c r="A186" s="104">
        <f t="shared" si="2"/>
        <v>180</v>
      </c>
      <c r="P186" s="110"/>
      <c r="Q186" s="110"/>
      <c r="R186" s="109"/>
      <c r="S186" s="111"/>
    </row>
    <row r="187" spans="1:19" ht="17.25" customHeight="1" x14ac:dyDescent="0.2">
      <c r="A187" s="104">
        <f t="shared" si="2"/>
        <v>181</v>
      </c>
      <c r="P187" s="110"/>
      <c r="Q187" s="110"/>
      <c r="R187" s="109"/>
      <c r="S187" s="111"/>
    </row>
    <row r="188" spans="1:19" ht="17.25" customHeight="1" x14ac:dyDescent="0.2">
      <c r="A188" s="104">
        <f t="shared" si="2"/>
        <v>182</v>
      </c>
      <c r="P188" s="110"/>
      <c r="Q188" s="110"/>
      <c r="R188" s="109"/>
      <c r="S188" s="111"/>
    </row>
    <row r="189" spans="1:19" ht="17.25" customHeight="1" x14ac:dyDescent="0.2">
      <c r="A189" s="104">
        <f t="shared" si="2"/>
        <v>183</v>
      </c>
      <c r="P189" s="110"/>
      <c r="Q189" s="110"/>
      <c r="R189" s="109"/>
      <c r="S189" s="111"/>
    </row>
    <row r="190" spans="1:19" ht="17.25" customHeight="1" x14ac:dyDescent="0.2">
      <c r="A190" s="104">
        <f t="shared" si="2"/>
        <v>184</v>
      </c>
      <c r="P190" s="110"/>
      <c r="Q190" s="110"/>
      <c r="R190" s="109"/>
      <c r="S190" s="111"/>
    </row>
    <row r="191" spans="1:19" ht="17.25" customHeight="1" x14ac:dyDescent="0.2">
      <c r="A191" s="104">
        <f t="shared" si="2"/>
        <v>185</v>
      </c>
      <c r="P191" s="110"/>
      <c r="Q191" s="110"/>
      <c r="R191" s="109"/>
      <c r="S191" s="111"/>
    </row>
    <row r="192" spans="1:19" ht="17.25" customHeight="1" x14ac:dyDescent="0.2">
      <c r="A192" s="104">
        <f t="shared" si="2"/>
        <v>186</v>
      </c>
      <c r="P192" s="110"/>
      <c r="Q192" s="110"/>
      <c r="R192" s="109"/>
      <c r="S192" s="111"/>
    </row>
    <row r="193" spans="1:19" ht="17.25" customHeight="1" x14ac:dyDescent="0.2">
      <c r="A193" s="104">
        <f t="shared" si="2"/>
        <v>187</v>
      </c>
      <c r="P193" s="110"/>
      <c r="Q193" s="110"/>
      <c r="R193" s="109"/>
      <c r="S193" s="111"/>
    </row>
    <row r="194" spans="1:19" ht="17.25" customHeight="1" x14ac:dyDescent="0.2">
      <c r="A194" s="104">
        <f t="shared" si="2"/>
        <v>188</v>
      </c>
      <c r="P194" s="110"/>
      <c r="Q194" s="110"/>
      <c r="R194" s="109"/>
      <c r="S194" s="111"/>
    </row>
    <row r="195" spans="1:19" ht="17.25" customHeight="1" x14ac:dyDescent="0.2">
      <c r="A195" s="104">
        <f t="shared" si="2"/>
        <v>189</v>
      </c>
      <c r="P195" s="110"/>
      <c r="Q195" s="110"/>
      <c r="R195" s="109"/>
      <c r="S195" s="111"/>
    </row>
    <row r="196" spans="1:19" ht="17.25" customHeight="1" x14ac:dyDescent="0.2">
      <c r="A196" s="104">
        <f t="shared" si="2"/>
        <v>190</v>
      </c>
      <c r="P196" s="110"/>
      <c r="Q196" s="110"/>
      <c r="R196" s="109"/>
      <c r="S196" s="111"/>
    </row>
    <row r="197" spans="1:19" ht="17.25" customHeight="1" x14ac:dyDescent="0.2">
      <c r="A197" s="104">
        <f t="shared" si="2"/>
        <v>191</v>
      </c>
      <c r="P197" s="110"/>
      <c r="Q197" s="110"/>
      <c r="R197" s="109"/>
      <c r="S197" s="111"/>
    </row>
    <row r="198" spans="1:19" ht="17.25" customHeight="1" x14ac:dyDescent="0.2">
      <c r="A198" s="104">
        <f t="shared" si="2"/>
        <v>192</v>
      </c>
      <c r="P198" s="110"/>
      <c r="Q198" s="110"/>
      <c r="R198" s="109"/>
      <c r="S198" s="111"/>
    </row>
    <row r="199" spans="1:19" ht="17.25" customHeight="1" x14ac:dyDescent="0.2">
      <c r="A199" s="104">
        <f t="shared" si="2"/>
        <v>193</v>
      </c>
      <c r="P199" s="110"/>
      <c r="Q199" s="110"/>
      <c r="R199" s="109"/>
      <c r="S199" s="111"/>
    </row>
    <row r="200" spans="1:19" ht="17.25" customHeight="1" x14ac:dyDescent="0.2">
      <c r="A200" s="104">
        <f t="shared" ref="A200:A263" si="3">ROW()-6</f>
        <v>194</v>
      </c>
      <c r="P200" s="110"/>
      <c r="Q200" s="110"/>
      <c r="R200" s="109"/>
      <c r="S200" s="111"/>
    </row>
    <row r="201" spans="1:19" ht="17.25" customHeight="1" x14ac:dyDescent="0.2">
      <c r="A201" s="104">
        <f t="shared" si="3"/>
        <v>195</v>
      </c>
      <c r="P201" s="110"/>
      <c r="Q201" s="110"/>
      <c r="R201" s="109"/>
      <c r="S201" s="111"/>
    </row>
    <row r="202" spans="1:19" ht="17.25" customHeight="1" x14ac:dyDescent="0.2">
      <c r="A202" s="104">
        <f t="shared" si="3"/>
        <v>196</v>
      </c>
      <c r="P202" s="110"/>
      <c r="Q202" s="110"/>
      <c r="R202" s="109"/>
      <c r="S202" s="111"/>
    </row>
    <row r="203" spans="1:19" ht="17.25" customHeight="1" x14ac:dyDescent="0.2">
      <c r="A203" s="104">
        <f t="shared" si="3"/>
        <v>197</v>
      </c>
      <c r="P203" s="110"/>
      <c r="Q203" s="110"/>
      <c r="R203" s="109"/>
      <c r="S203" s="111"/>
    </row>
    <row r="204" spans="1:19" ht="17.25" customHeight="1" x14ac:dyDescent="0.2">
      <c r="A204" s="104">
        <f t="shared" si="3"/>
        <v>198</v>
      </c>
      <c r="P204" s="110"/>
      <c r="Q204" s="110"/>
      <c r="R204" s="109"/>
      <c r="S204" s="111"/>
    </row>
    <row r="205" spans="1:19" ht="17.25" customHeight="1" x14ac:dyDescent="0.2">
      <c r="A205" s="104">
        <f t="shared" si="3"/>
        <v>199</v>
      </c>
      <c r="P205" s="110"/>
      <c r="Q205" s="110"/>
      <c r="R205" s="109"/>
      <c r="S205" s="111"/>
    </row>
    <row r="206" spans="1:19" ht="17.25" customHeight="1" x14ac:dyDescent="0.2">
      <c r="A206" s="104">
        <f t="shared" si="3"/>
        <v>200</v>
      </c>
      <c r="P206" s="110"/>
      <c r="Q206" s="110"/>
      <c r="R206" s="109"/>
      <c r="S206" s="111"/>
    </row>
    <row r="207" spans="1:19" ht="17.25" customHeight="1" x14ac:dyDescent="0.2">
      <c r="A207" s="104">
        <f t="shared" si="3"/>
        <v>201</v>
      </c>
      <c r="P207" s="110"/>
      <c r="Q207" s="110"/>
      <c r="R207" s="109"/>
      <c r="S207" s="111"/>
    </row>
    <row r="208" spans="1:19" ht="17.25" customHeight="1" x14ac:dyDescent="0.2">
      <c r="A208" s="104">
        <f t="shared" si="3"/>
        <v>202</v>
      </c>
      <c r="P208" s="110"/>
      <c r="Q208" s="110"/>
      <c r="R208" s="109"/>
      <c r="S208" s="111"/>
    </row>
    <row r="209" spans="1:19" ht="17.25" customHeight="1" x14ac:dyDescent="0.2">
      <c r="A209" s="104">
        <f t="shared" si="3"/>
        <v>203</v>
      </c>
      <c r="P209" s="110"/>
      <c r="Q209" s="110"/>
      <c r="R209" s="109"/>
      <c r="S209" s="111"/>
    </row>
    <row r="210" spans="1:19" ht="17.25" customHeight="1" x14ac:dyDescent="0.2">
      <c r="A210" s="104">
        <f t="shared" si="3"/>
        <v>204</v>
      </c>
      <c r="P210" s="110"/>
      <c r="Q210" s="110"/>
      <c r="R210" s="109"/>
      <c r="S210" s="111"/>
    </row>
    <row r="211" spans="1:19" ht="17.25" customHeight="1" x14ac:dyDescent="0.2">
      <c r="A211" s="104">
        <f t="shared" si="3"/>
        <v>205</v>
      </c>
      <c r="P211" s="110"/>
      <c r="Q211" s="110"/>
      <c r="R211" s="109"/>
      <c r="S211" s="111"/>
    </row>
    <row r="212" spans="1:19" ht="17.25" customHeight="1" x14ac:dyDescent="0.2">
      <c r="A212" s="104">
        <f t="shared" si="3"/>
        <v>206</v>
      </c>
      <c r="P212" s="110"/>
      <c r="Q212" s="110"/>
      <c r="R212" s="109"/>
      <c r="S212" s="111"/>
    </row>
    <row r="213" spans="1:19" ht="17.25" customHeight="1" x14ac:dyDescent="0.2">
      <c r="A213" s="104">
        <f t="shared" si="3"/>
        <v>207</v>
      </c>
      <c r="P213" s="110"/>
      <c r="Q213" s="110"/>
      <c r="R213" s="109"/>
      <c r="S213" s="111"/>
    </row>
    <row r="214" spans="1:19" ht="17.25" customHeight="1" x14ac:dyDescent="0.2">
      <c r="A214" s="104">
        <f t="shared" si="3"/>
        <v>208</v>
      </c>
      <c r="P214" s="110"/>
      <c r="Q214" s="110"/>
      <c r="R214" s="109"/>
      <c r="S214" s="111"/>
    </row>
    <row r="215" spans="1:19" ht="17.25" customHeight="1" x14ac:dyDescent="0.2">
      <c r="A215" s="104">
        <f t="shared" si="3"/>
        <v>209</v>
      </c>
      <c r="P215" s="110"/>
      <c r="Q215" s="110"/>
      <c r="R215" s="109"/>
      <c r="S215" s="111"/>
    </row>
    <row r="216" spans="1:19" ht="17.25" customHeight="1" x14ac:dyDescent="0.2">
      <c r="A216" s="104">
        <f t="shared" si="3"/>
        <v>210</v>
      </c>
      <c r="P216" s="110"/>
      <c r="Q216" s="110"/>
      <c r="R216" s="109"/>
      <c r="S216" s="111"/>
    </row>
    <row r="217" spans="1:19" ht="17.25" customHeight="1" x14ac:dyDescent="0.2">
      <c r="A217" s="104">
        <f t="shared" si="3"/>
        <v>211</v>
      </c>
      <c r="P217" s="110"/>
      <c r="Q217" s="110"/>
      <c r="R217" s="109"/>
      <c r="S217" s="111"/>
    </row>
    <row r="218" spans="1:19" ht="17.25" customHeight="1" x14ac:dyDescent="0.2">
      <c r="A218" s="104">
        <f t="shared" si="3"/>
        <v>212</v>
      </c>
      <c r="P218" s="110"/>
      <c r="Q218" s="110"/>
      <c r="R218" s="109"/>
      <c r="S218" s="111"/>
    </row>
    <row r="219" spans="1:19" ht="17.25" customHeight="1" x14ac:dyDescent="0.2">
      <c r="A219" s="104">
        <f t="shared" si="3"/>
        <v>213</v>
      </c>
      <c r="P219" s="110"/>
      <c r="Q219" s="110"/>
      <c r="R219" s="109"/>
      <c r="S219" s="111"/>
    </row>
    <row r="220" spans="1:19" ht="17.25" customHeight="1" x14ac:dyDescent="0.2">
      <c r="A220" s="104">
        <f t="shared" si="3"/>
        <v>214</v>
      </c>
      <c r="P220" s="110"/>
      <c r="Q220" s="110"/>
      <c r="R220" s="109"/>
      <c r="S220" s="111"/>
    </row>
    <row r="221" spans="1:19" ht="17.25" customHeight="1" x14ac:dyDescent="0.2">
      <c r="A221" s="104">
        <f t="shared" si="3"/>
        <v>215</v>
      </c>
      <c r="P221" s="110"/>
      <c r="Q221" s="110"/>
      <c r="R221" s="109"/>
      <c r="S221" s="111"/>
    </row>
    <row r="222" spans="1:19" ht="17.25" customHeight="1" x14ac:dyDescent="0.2">
      <c r="A222" s="104">
        <f t="shared" si="3"/>
        <v>216</v>
      </c>
      <c r="P222" s="110"/>
      <c r="Q222" s="110"/>
      <c r="R222" s="109"/>
      <c r="S222" s="111"/>
    </row>
    <row r="223" spans="1:19" ht="17.25" customHeight="1" x14ac:dyDescent="0.2">
      <c r="A223" s="104">
        <f t="shared" si="3"/>
        <v>217</v>
      </c>
      <c r="P223" s="110"/>
      <c r="Q223" s="110"/>
      <c r="R223" s="109"/>
      <c r="S223" s="111"/>
    </row>
    <row r="224" spans="1:19" ht="17.25" customHeight="1" x14ac:dyDescent="0.2">
      <c r="A224" s="104">
        <f t="shared" si="3"/>
        <v>218</v>
      </c>
      <c r="P224" s="110"/>
      <c r="Q224" s="110"/>
      <c r="R224" s="109"/>
      <c r="S224" s="111"/>
    </row>
    <row r="225" spans="1:19" ht="17.25" customHeight="1" x14ac:dyDescent="0.2">
      <c r="A225" s="104">
        <f t="shared" si="3"/>
        <v>219</v>
      </c>
      <c r="P225" s="110"/>
      <c r="Q225" s="110"/>
      <c r="R225" s="109"/>
      <c r="S225" s="111"/>
    </row>
    <row r="226" spans="1:19" ht="17.25" customHeight="1" x14ac:dyDescent="0.2">
      <c r="A226" s="104">
        <f t="shared" si="3"/>
        <v>220</v>
      </c>
      <c r="P226" s="110"/>
      <c r="Q226" s="110"/>
      <c r="R226" s="109"/>
      <c r="S226" s="111"/>
    </row>
    <row r="227" spans="1:19" ht="17.25" customHeight="1" x14ac:dyDescent="0.2">
      <c r="A227" s="104">
        <f t="shared" si="3"/>
        <v>221</v>
      </c>
      <c r="P227" s="110"/>
      <c r="Q227" s="110"/>
      <c r="R227" s="109"/>
      <c r="S227" s="111"/>
    </row>
    <row r="228" spans="1:19" ht="17.25" customHeight="1" x14ac:dyDescent="0.2">
      <c r="A228" s="104">
        <f t="shared" si="3"/>
        <v>222</v>
      </c>
      <c r="P228" s="110"/>
      <c r="Q228" s="110"/>
      <c r="R228" s="109"/>
      <c r="S228" s="111"/>
    </row>
    <row r="229" spans="1:19" ht="17.25" customHeight="1" x14ac:dyDescent="0.2">
      <c r="A229" s="104">
        <f t="shared" si="3"/>
        <v>223</v>
      </c>
      <c r="P229" s="110"/>
      <c r="Q229" s="110"/>
      <c r="R229" s="109"/>
      <c r="S229" s="111"/>
    </row>
    <row r="230" spans="1:19" ht="17.25" customHeight="1" x14ac:dyDescent="0.2">
      <c r="A230" s="104">
        <f t="shared" si="3"/>
        <v>224</v>
      </c>
      <c r="P230" s="110"/>
      <c r="Q230" s="110"/>
      <c r="R230" s="109"/>
      <c r="S230" s="111"/>
    </row>
    <row r="231" spans="1:19" ht="17.25" customHeight="1" x14ac:dyDescent="0.2">
      <c r="A231" s="104">
        <f t="shared" si="3"/>
        <v>225</v>
      </c>
      <c r="P231" s="110"/>
      <c r="Q231" s="110"/>
      <c r="R231" s="109"/>
      <c r="S231" s="111"/>
    </row>
    <row r="232" spans="1:19" ht="17.25" customHeight="1" x14ac:dyDescent="0.2">
      <c r="A232" s="104">
        <f t="shared" si="3"/>
        <v>226</v>
      </c>
      <c r="P232" s="110"/>
      <c r="Q232" s="110"/>
      <c r="R232" s="109"/>
      <c r="S232" s="111"/>
    </row>
    <row r="233" spans="1:19" ht="17.25" customHeight="1" x14ac:dyDescent="0.2">
      <c r="A233" s="104">
        <f t="shared" si="3"/>
        <v>227</v>
      </c>
      <c r="P233" s="110"/>
      <c r="Q233" s="110"/>
      <c r="R233" s="109"/>
      <c r="S233" s="111"/>
    </row>
    <row r="234" spans="1:19" ht="17.25" customHeight="1" x14ac:dyDescent="0.2">
      <c r="A234" s="104">
        <f t="shared" si="3"/>
        <v>228</v>
      </c>
      <c r="P234" s="110"/>
      <c r="Q234" s="110"/>
      <c r="R234" s="109"/>
      <c r="S234" s="111"/>
    </row>
    <row r="235" spans="1:19" ht="17.25" customHeight="1" x14ac:dyDescent="0.2">
      <c r="A235" s="104">
        <f t="shared" si="3"/>
        <v>229</v>
      </c>
      <c r="P235" s="110"/>
      <c r="Q235" s="110"/>
      <c r="R235" s="109"/>
      <c r="S235" s="111"/>
    </row>
    <row r="236" spans="1:19" ht="17.25" customHeight="1" x14ac:dyDescent="0.2">
      <c r="A236" s="104">
        <f t="shared" si="3"/>
        <v>230</v>
      </c>
      <c r="P236" s="110"/>
      <c r="Q236" s="110"/>
      <c r="R236" s="109"/>
      <c r="S236" s="111"/>
    </row>
    <row r="237" spans="1:19" ht="17.25" customHeight="1" x14ac:dyDescent="0.2">
      <c r="A237" s="104">
        <f t="shared" si="3"/>
        <v>231</v>
      </c>
      <c r="P237" s="110"/>
      <c r="Q237" s="110"/>
      <c r="R237" s="109"/>
      <c r="S237" s="111"/>
    </row>
    <row r="238" spans="1:19" ht="17.25" customHeight="1" x14ac:dyDescent="0.2">
      <c r="A238" s="104">
        <f t="shared" si="3"/>
        <v>232</v>
      </c>
      <c r="P238" s="110"/>
      <c r="Q238" s="110"/>
      <c r="R238" s="109"/>
      <c r="S238" s="111"/>
    </row>
    <row r="239" spans="1:19" ht="17.25" customHeight="1" x14ac:dyDescent="0.2">
      <c r="A239" s="104">
        <f t="shared" si="3"/>
        <v>233</v>
      </c>
      <c r="P239" s="110"/>
      <c r="Q239" s="110"/>
      <c r="R239" s="109"/>
      <c r="S239" s="111"/>
    </row>
    <row r="240" spans="1:19" ht="17.25" customHeight="1" x14ac:dyDescent="0.2">
      <c r="A240" s="104">
        <f t="shared" si="3"/>
        <v>234</v>
      </c>
      <c r="P240" s="110"/>
      <c r="Q240" s="110"/>
      <c r="R240" s="109"/>
      <c r="S240" s="111"/>
    </row>
    <row r="241" spans="1:19" ht="17.25" customHeight="1" x14ac:dyDescent="0.2">
      <c r="A241" s="104">
        <f t="shared" si="3"/>
        <v>235</v>
      </c>
      <c r="P241" s="110"/>
      <c r="Q241" s="110"/>
      <c r="R241" s="109"/>
      <c r="S241" s="111"/>
    </row>
    <row r="242" spans="1:19" ht="17.25" customHeight="1" x14ac:dyDescent="0.2">
      <c r="A242" s="104">
        <f t="shared" si="3"/>
        <v>236</v>
      </c>
      <c r="P242" s="110"/>
      <c r="Q242" s="110"/>
      <c r="R242" s="109"/>
      <c r="S242" s="111"/>
    </row>
    <row r="243" spans="1:19" ht="17.25" customHeight="1" x14ac:dyDescent="0.2">
      <c r="A243" s="104">
        <f t="shared" si="3"/>
        <v>237</v>
      </c>
      <c r="P243" s="110"/>
      <c r="Q243" s="110"/>
      <c r="R243" s="109"/>
      <c r="S243" s="111"/>
    </row>
    <row r="244" spans="1:19" ht="17.25" customHeight="1" x14ac:dyDescent="0.2">
      <c r="A244" s="104">
        <f t="shared" si="3"/>
        <v>238</v>
      </c>
      <c r="P244" s="110"/>
      <c r="Q244" s="110"/>
      <c r="R244" s="109"/>
      <c r="S244" s="111"/>
    </row>
    <row r="245" spans="1:19" ht="17.25" customHeight="1" x14ac:dyDescent="0.2">
      <c r="A245" s="104">
        <f t="shared" si="3"/>
        <v>239</v>
      </c>
      <c r="P245" s="110"/>
      <c r="Q245" s="110"/>
      <c r="R245" s="109"/>
      <c r="S245" s="111"/>
    </row>
    <row r="246" spans="1:19" ht="17.25" customHeight="1" x14ac:dyDescent="0.2">
      <c r="A246" s="104">
        <f t="shared" si="3"/>
        <v>240</v>
      </c>
      <c r="P246" s="110"/>
      <c r="Q246" s="110"/>
      <c r="R246" s="109"/>
      <c r="S246" s="111"/>
    </row>
    <row r="247" spans="1:19" ht="17.25" customHeight="1" x14ac:dyDescent="0.2">
      <c r="A247" s="104">
        <f t="shared" si="3"/>
        <v>241</v>
      </c>
      <c r="P247" s="110"/>
      <c r="Q247" s="110"/>
      <c r="R247" s="109"/>
      <c r="S247" s="111"/>
    </row>
    <row r="248" spans="1:19" ht="17.25" customHeight="1" x14ac:dyDescent="0.2">
      <c r="A248" s="104">
        <f t="shared" si="3"/>
        <v>242</v>
      </c>
      <c r="P248" s="110"/>
      <c r="Q248" s="110"/>
      <c r="R248" s="109"/>
      <c r="S248" s="111"/>
    </row>
    <row r="249" spans="1:19" ht="17.25" customHeight="1" x14ac:dyDescent="0.2">
      <c r="A249" s="104">
        <f t="shared" si="3"/>
        <v>243</v>
      </c>
      <c r="P249" s="110"/>
      <c r="Q249" s="110"/>
      <c r="R249" s="109"/>
      <c r="S249" s="111"/>
    </row>
    <row r="250" spans="1:19" ht="17.25" customHeight="1" x14ac:dyDescent="0.2">
      <c r="A250" s="104">
        <f t="shared" si="3"/>
        <v>244</v>
      </c>
      <c r="P250" s="110"/>
      <c r="Q250" s="110"/>
      <c r="R250" s="109"/>
      <c r="S250" s="111"/>
    </row>
    <row r="251" spans="1:19" ht="17.25" customHeight="1" x14ac:dyDescent="0.2">
      <c r="A251" s="104">
        <f t="shared" si="3"/>
        <v>245</v>
      </c>
      <c r="P251" s="110"/>
      <c r="Q251" s="110"/>
      <c r="R251" s="109"/>
      <c r="S251" s="111"/>
    </row>
    <row r="252" spans="1:19" ht="17.25" customHeight="1" x14ac:dyDescent="0.2">
      <c r="A252" s="104">
        <f t="shared" si="3"/>
        <v>246</v>
      </c>
      <c r="P252" s="110"/>
      <c r="Q252" s="110"/>
      <c r="R252" s="109"/>
      <c r="S252" s="111"/>
    </row>
    <row r="253" spans="1:19" ht="17.25" customHeight="1" x14ac:dyDescent="0.2">
      <c r="A253" s="104">
        <f t="shared" si="3"/>
        <v>247</v>
      </c>
      <c r="P253" s="110"/>
      <c r="Q253" s="110"/>
      <c r="R253" s="109"/>
      <c r="S253" s="111"/>
    </row>
    <row r="254" spans="1:19" ht="17.25" customHeight="1" x14ac:dyDescent="0.2">
      <c r="A254" s="104">
        <f t="shared" si="3"/>
        <v>248</v>
      </c>
      <c r="P254" s="110"/>
      <c r="Q254" s="110"/>
      <c r="R254" s="109"/>
      <c r="S254" s="111"/>
    </row>
    <row r="255" spans="1:19" ht="17.25" customHeight="1" x14ac:dyDescent="0.2">
      <c r="A255" s="104">
        <f t="shared" si="3"/>
        <v>249</v>
      </c>
      <c r="P255" s="110"/>
      <c r="Q255" s="110"/>
      <c r="R255" s="109"/>
      <c r="S255" s="111"/>
    </row>
    <row r="256" spans="1:19" ht="17.25" customHeight="1" x14ac:dyDescent="0.2">
      <c r="A256" s="104">
        <f t="shared" si="3"/>
        <v>250</v>
      </c>
      <c r="P256" s="110"/>
      <c r="Q256" s="110"/>
      <c r="R256" s="109"/>
      <c r="S256" s="111"/>
    </row>
    <row r="257" spans="1:19" ht="17.25" customHeight="1" x14ac:dyDescent="0.2">
      <c r="A257" s="104">
        <f t="shared" si="3"/>
        <v>251</v>
      </c>
      <c r="P257" s="110"/>
      <c r="Q257" s="110"/>
      <c r="R257" s="109"/>
      <c r="S257" s="111"/>
    </row>
    <row r="258" spans="1:19" ht="17.25" customHeight="1" x14ac:dyDescent="0.2">
      <c r="A258" s="104">
        <f t="shared" si="3"/>
        <v>252</v>
      </c>
      <c r="P258" s="110"/>
      <c r="Q258" s="110"/>
      <c r="R258" s="109"/>
      <c r="S258" s="111"/>
    </row>
    <row r="259" spans="1:19" ht="17.25" customHeight="1" x14ac:dyDescent="0.2">
      <c r="A259" s="104">
        <f t="shared" si="3"/>
        <v>253</v>
      </c>
      <c r="P259" s="110"/>
      <c r="Q259" s="110"/>
      <c r="R259" s="109"/>
      <c r="S259" s="111"/>
    </row>
    <row r="260" spans="1:19" ht="17.25" customHeight="1" x14ac:dyDescent="0.2">
      <c r="A260" s="104">
        <f t="shared" si="3"/>
        <v>254</v>
      </c>
      <c r="P260" s="110"/>
      <c r="Q260" s="110"/>
      <c r="R260" s="109"/>
      <c r="S260" s="111"/>
    </row>
    <row r="261" spans="1:19" ht="17.25" customHeight="1" x14ac:dyDescent="0.2">
      <c r="A261" s="104">
        <f t="shared" si="3"/>
        <v>255</v>
      </c>
      <c r="P261" s="110"/>
      <c r="Q261" s="110"/>
      <c r="R261" s="109"/>
      <c r="S261" s="111"/>
    </row>
    <row r="262" spans="1:19" ht="17.25" customHeight="1" x14ac:dyDescent="0.2">
      <c r="A262" s="104">
        <f t="shared" si="3"/>
        <v>256</v>
      </c>
      <c r="P262" s="110"/>
      <c r="Q262" s="110"/>
      <c r="R262" s="109"/>
      <c r="S262" s="111"/>
    </row>
    <row r="263" spans="1:19" ht="17.25" customHeight="1" x14ac:dyDescent="0.2">
      <c r="A263" s="104">
        <f t="shared" si="3"/>
        <v>257</v>
      </c>
      <c r="P263" s="110"/>
      <c r="Q263" s="110"/>
      <c r="R263" s="109"/>
      <c r="S263" s="111"/>
    </row>
    <row r="264" spans="1:19" ht="17.25" customHeight="1" x14ac:dyDescent="0.2">
      <c r="A264" s="104">
        <f t="shared" ref="A264:A327" si="4">ROW()-6</f>
        <v>258</v>
      </c>
      <c r="P264" s="110"/>
      <c r="Q264" s="110"/>
      <c r="R264" s="109"/>
      <c r="S264" s="111"/>
    </row>
    <row r="265" spans="1:19" ht="17.25" customHeight="1" x14ac:dyDescent="0.2">
      <c r="A265" s="104">
        <f t="shared" si="4"/>
        <v>259</v>
      </c>
      <c r="P265" s="110"/>
      <c r="Q265" s="110"/>
      <c r="R265" s="109"/>
      <c r="S265" s="111"/>
    </row>
    <row r="266" spans="1:19" ht="17.25" customHeight="1" x14ac:dyDescent="0.2">
      <c r="A266" s="104">
        <f t="shared" si="4"/>
        <v>260</v>
      </c>
      <c r="P266" s="110"/>
      <c r="Q266" s="110"/>
      <c r="R266" s="109"/>
      <c r="S266" s="111"/>
    </row>
    <row r="267" spans="1:19" ht="17.25" customHeight="1" x14ac:dyDescent="0.2">
      <c r="A267" s="104">
        <f t="shared" si="4"/>
        <v>261</v>
      </c>
      <c r="P267" s="110"/>
      <c r="Q267" s="110"/>
      <c r="R267" s="109"/>
      <c r="S267" s="111"/>
    </row>
    <row r="268" spans="1:19" ht="17.25" customHeight="1" x14ac:dyDescent="0.2">
      <c r="A268" s="104">
        <f t="shared" si="4"/>
        <v>262</v>
      </c>
      <c r="P268" s="110"/>
      <c r="Q268" s="110"/>
      <c r="R268" s="109"/>
      <c r="S268" s="111"/>
    </row>
    <row r="269" spans="1:19" ht="17.25" customHeight="1" x14ac:dyDescent="0.2">
      <c r="A269" s="104">
        <f t="shared" si="4"/>
        <v>263</v>
      </c>
      <c r="P269" s="110"/>
      <c r="Q269" s="110"/>
      <c r="R269" s="109"/>
      <c r="S269" s="111"/>
    </row>
    <row r="270" spans="1:19" ht="17.25" customHeight="1" x14ac:dyDescent="0.2">
      <c r="A270" s="104">
        <f t="shared" si="4"/>
        <v>264</v>
      </c>
      <c r="P270" s="110"/>
      <c r="Q270" s="110"/>
      <c r="R270" s="109"/>
      <c r="S270" s="111"/>
    </row>
    <row r="271" spans="1:19" ht="17.25" customHeight="1" x14ac:dyDescent="0.2">
      <c r="A271" s="104">
        <f t="shared" si="4"/>
        <v>265</v>
      </c>
      <c r="P271" s="110"/>
      <c r="Q271" s="110"/>
      <c r="R271" s="109"/>
      <c r="S271" s="111"/>
    </row>
    <row r="272" spans="1:19" ht="17.25" customHeight="1" x14ac:dyDescent="0.2">
      <c r="A272" s="104">
        <f t="shared" si="4"/>
        <v>266</v>
      </c>
      <c r="P272" s="110"/>
      <c r="Q272" s="110"/>
      <c r="R272" s="109"/>
      <c r="S272" s="111"/>
    </row>
    <row r="273" spans="1:19" ht="17.25" customHeight="1" x14ac:dyDescent="0.2">
      <c r="A273" s="104">
        <f t="shared" si="4"/>
        <v>267</v>
      </c>
      <c r="P273" s="110"/>
      <c r="Q273" s="110"/>
      <c r="R273" s="109"/>
      <c r="S273" s="111"/>
    </row>
    <row r="274" spans="1:19" ht="17.25" customHeight="1" x14ac:dyDescent="0.2">
      <c r="A274" s="104">
        <f t="shared" si="4"/>
        <v>268</v>
      </c>
      <c r="P274" s="110"/>
      <c r="Q274" s="110"/>
      <c r="R274" s="109"/>
      <c r="S274" s="111"/>
    </row>
    <row r="275" spans="1:19" ht="17.25" customHeight="1" x14ac:dyDescent="0.2">
      <c r="A275" s="104">
        <f t="shared" si="4"/>
        <v>269</v>
      </c>
      <c r="P275" s="110"/>
      <c r="Q275" s="110"/>
      <c r="R275" s="109"/>
      <c r="S275" s="111"/>
    </row>
    <row r="276" spans="1:19" ht="17.25" customHeight="1" x14ac:dyDescent="0.2">
      <c r="A276" s="104">
        <f t="shared" si="4"/>
        <v>270</v>
      </c>
      <c r="P276" s="110"/>
      <c r="Q276" s="110"/>
      <c r="R276" s="109"/>
      <c r="S276" s="111"/>
    </row>
    <row r="277" spans="1:19" ht="17.25" customHeight="1" x14ac:dyDescent="0.2">
      <c r="A277" s="104">
        <f t="shared" si="4"/>
        <v>271</v>
      </c>
      <c r="P277" s="110"/>
      <c r="Q277" s="110"/>
      <c r="R277" s="109"/>
      <c r="S277" s="111"/>
    </row>
    <row r="278" spans="1:19" ht="17.25" customHeight="1" x14ac:dyDescent="0.2">
      <c r="A278" s="104">
        <f t="shared" si="4"/>
        <v>272</v>
      </c>
      <c r="P278" s="110"/>
      <c r="Q278" s="110"/>
      <c r="R278" s="109"/>
      <c r="S278" s="111"/>
    </row>
    <row r="279" spans="1:19" ht="17.25" customHeight="1" x14ac:dyDescent="0.2">
      <c r="A279" s="104">
        <f t="shared" si="4"/>
        <v>273</v>
      </c>
      <c r="P279" s="110"/>
      <c r="Q279" s="110"/>
      <c r="R279" s="109"/>
      <c r="S279" s="111"/>
    </row>
    <row r="280" spans="1:19" ht="17.25" customHeight="1" x14ac:dyDescent="0.2">
      <c r="A280" s="104">
        <f t="shared" si="4"/>
        <v>274</v>
      </c>
      <c r="P280" s="110"/>
      <c r="Q280" s="110"/>
      <c r="R280" s="109"/>
      <c r="S280" s="111"/>
    </row>
    <row r="281" spans="1:19" ht="17.25" customHeight="1" x14ac:dyDescent="0.2">
      <c r="A281" s="104">
        <f t="shared" si="4"/>
        <v>275</v>
      </c>
      <c r="P281" s="110"/>
      <c r="Q281" s="110"/>
      <c r="R281" s="109"/>
      <c r="S281" s="111"/>
    </row>
    <row r="282" spans="1:19" ht="17.25" customHeight="1" x14ac:dyDescent="0.2">
      <c r="A282" s="104">
        <f t="shared" si="4"/>
        <v>276</v>
      </c>
      <c r="P282" s="110"/>
      <c r="Q282" s="110"/>
      <c r="R282" s="109"/>
      <c r="S282" s="111"/>
    </row>
    <row r="283" spans="1:19" ht="17.25" customHeight="1" x14ac:dyDescent="0.2">
      <c r="A283" s="104">
        <f t="shared" si="4"/>
        <v>277</v>
      </c>
      <c r="P283" s="110"/>
      <c r="Q283" s="110"/>
      <c r="R283" s="109"/>
      <c r="S283" s="111"/>
    </row>
    <row r="284" spans="1:19" ht="17.25" customHeight="1" x14ac:dyDescent="0.2">
      <c r="A284" s="104">
        <f t="shared" si="4"/>
        <v>278</v>
      </c>
      <c r="P284" s="110"/>
      <c r="Q284" s="110"/>
      <c r="R284" s="109"/>
      <c r="S284" s="111"/>
    </row>
    <row r="285" spans="1:19" ht="17.25" customHeight="1" x14ac:dyDescent="0.2">
      <c r="A285" s="104">
        <f t="shared" si="4"/>
        <v>279</v>
      </c>
      <c r="P285" s="110"/>
      <c r="Q285" s="110"/>
      <c r="R285" s="109"/>
      <c r="S285" s="111"/>
    </row>
    <row r="286" spans="1:19" ht="17.25" customHeight="1" x14ac:dyDescent="0.2">
      <c r="A286" s="104">
        <f t="shared" si="4"/>
        <v>280</v>
      </c>
      <c r="P286" s="110"/>
      <c r="Q286" s="110"/>
      <c r="R286" s="109"/>
      <c r="S286" s="111"/>
    </row>
    <row r="287" spans="1:19" ht="17.25" customHeight="1" x14ac:dyDescent="0.2">
      <c r="A287" s="104">
        <f t="shared" si="4"/>
        <v>281</v>
      </c>
      <c r="P287" s="110"/>
      <c r="Q287" s="110"/>
      <c r="R287" s="109"/>
      <c r="S287" s="111"/>
    </row>
    <row r="288" spans="1:19" ht="17.25" customHeight="1" x14ac:dyDescent="0.2">
      <c r="A288" s="104">
        <f t="shared" si="4"/>
        <v>282</v>
      </c>
      <c r="P288" s="110"/>
      <c r="Q288" s="110"/>
      <c r="R288" s="109"/>
      <c r="S288" s="111"/>
    </row>
    <row r="289" spans="1:19" ht="17.25" customHeight="1" x14ac:dyDescent="0.2">
      <c r="A289" s="104">
        <f t="shared" si="4"/>
        <v>283</v>
      </c>
      <c r="P289" s="110"/>
      <c r="Q289" s="110"/>
      <c r="R289" s="109"/>
      <c r="S289" s="111"/>
    </row>
    <row r="290" spans="1:19" ht="17.25" customHeight="1" x14ac:dyDescent="0.2">
      <c r="A290" s="104">
        <f t="shared" si="4"/>
        <v>284</v>
      </c>
      <c r="P290" s="110"/>
      <c r="Q290" s="110"/>
      <c r="R290" s="109"/>
      <c r="S290" s="111"/>
    </row>
    <row r="291" spans="1:19" ht="17.25" customHeight="1" x14ac:dyDescent="0.2">
      <c r="A291" s="104">
        <f t="shared" si="4"/>
        <v>285</v>
      </c>
      <c r="P291" s="110"/>
      <c r="Q291" s="110"/>
      <c r="R291" s="109"/>
      <c r="S291" s="111"/>
    </row>
    <row r="292" spans="1:19" ht="17.25" customHeight="1" x14ac:dyDescent="0.2">
      <c r="A292" s="104">
        <f t="shared" si="4"/>
        <v>286</v>
      </c>
      <c r="P292" s="110"/>
      <c r="Q292" s="110"/>
      <c r="R292" s="109"/>
      <c r="S292" s="111"/>
    </row>
    <row r="293" spans="1:19" ht="17.25" customHeight="1" x14ac:dyDescent="0.2">
      <c r="A293" s="104">
        <f t="shared" si="4"/>
        <v>287</v>
      </c>
      <c r="P293" s="110"/>
      <c r="Q293" s="110"/>
      <c r="R293" s="109"/>
      <c r="S293" s="111"/>
    </row>
    <row r="294" spans="1:19" ht="17.25" customHeight="1" x14ac:dyDescent="0.2">
      <c r="A294" s="104">
        <f t="shared" si="4"/>
        <v>288</v>
      </c>
      <c r="P294" s="110"/>
      <c r="Q294" s="110"/>
      <c r="R294" s="109"/>
      <c r="S294" s="111"/>
    </row>
    <row r="295" spans="1:19" ht="17.25" customHeight="1" x14ac:dyDescent="0.2">
      <c r="A295" s="104">
        <f t="shared" si="4"/>
        <v>289</v>
      </c>
      <c r="P295" s="110"/>
      <c r="Q295" s="110"/>
      <c r="R295" s="109"/>
      <c r="S295" s="111"/>
    </row>
    <row r="296" spans="1:19" ht="17.25" customHeight="1" x14ac:dyDescent="0.2">
      <c r="A296" s="104">
        <f t="shared" si="4"/>
        <v>290</v>
      </c>
      <c r="P296" s="110"/>
      <c r="Q296" s="110"/>
      <c r="R296" s="109"/>
      <c r="S296" s="111"/>
    </row>
    <row r="297" spans="1:19" ht="17.25" customHeight="1" x14ac:dyDescent="0.2">
      <c r="A297" s="104">
        <f t="shared" si="4"/>
        <v>291</v>
      </c>
      <c r="P297" s="110"/>
      <c r="Q297" s="110"/>
      <c r="R297" s="109"/>
      <c r="S297" s="111"/>
    </row>
    <row r="298" spans="1:19" ht="17.25" customHeight="1" x14ac:dyDescent="0.2">
      <c r="A298" s="104">
        <f t="shared" si="4"/>
        <v>292</v>
      </c>
      <c r="P298" s="110"/>
      <c r="Q298" s="110"/>
      <c r="R298" s="109"/>
      <c r="S298" s="111"/>
    </row>
    <row r="299" spans="1:19" ht="17.25" customHeight="1" x14ac:dyDescent="0.2">
      <c r="A299" s="104">
        <f t="shared" si="4"/>
        <v>293</v>
      </c>
      <c r="P299" s="110"/>
      <c r="Q299" s="110"/>
      <c r="R299" s="109"/>
      <c r="S299" s="111"/>
    </row>
    <row r="300" spans="1:19" ht="17.25" customHeight="1" x14ac:dyDescent="0.2">
      <c r="A300" s="104">
        <f t="shared" si="4"/>
        <v>294</v>
      </c>
      <c r="P300" s="110"/>
      <c r="Q300" s="110"/>
      <c r="R300" s="109"/>
      <c r="S300" s="111"/>
    </row>
    <row r="301" spans="1:19" ht="17.25" customHeight="1" x14ac:dyDescent="0.2">
      <c r="A301" s="104">
        <f t="shared" si="4"/>
        <v>295</v>
      </c>
      <c r="P301" s="110"/>
      <c r="Q301" s="110"/>
      <c r="R301" s="109"/>
      <c r="S301" s="111"/>
    </row>
    <row r="302" spans="1:19" ht="17.25" customHeight="1" x14ac:dyDescent="0.2">
      <c r="A302" s="104">
        <f t="shared" si="4"/>
        <v>296</v>
      </c>
      <c r="P302" s="110"/>
      <c r="Q302" s="110"/>
      <c r="R302" s="109"/>
      <c r="S302" s="111"/>
    </row>
    <row r="303" spans="1:19" ht="17.25" customHeight="1" x14ac:dyDescent="0.2">
      <c r="A303" s="104">
        <f t="shared" si="4"/>
        <v>297</v>
      </c>
      <c r="P303" s="110"/>
      <c r="Q303" s="110"/>
      <c r="R303" s="109"/>
      <c r="S303" s="111"/>
    </row>
    <row r="304" spans="1:19" ht="17.25" customHeight="1" x14ac:dyDescent="0.2">
      <c r="A304" s="104">
        <f t="shared" si="4"/>
        <v>298</v>
      </c>
      <c r="P304" s="110"/>
      <c r="Q304" s="110"/>
      <c r="R304" s="109"/>
      <c r="S304" s="111"/>
    </row>
    <row r="305" spans="1:19" ht="17.25" customHeight="1" x14ac:dyDescent="0.2">
      <c r="A305" s="104">
        <f t="shared" si="4"/>
        <v>299</v>
      </c>
      <c r="P305" s="110"/>
      <c r="Q305" s="110"/>
      <c r="R305" s="109"/>
      <c r="S305" s="111"/>
    </row>
    <row r="306" spans="1:19" ht="17.25" customHeight="1" x14ac:dyDescent="0.2">
      <c r="A306" s="104">
        <f t="shared" si="4"/>
        <v>300</v>
      </c>
      <c r="P306" s="110"/>
      <c r="Q306" s="110"/>
      <c r="R306" s="109"/>
      <c r="S306" s="111"/>
    </row>
    <row r="307" spans="1:19" ht="17.25" customHeight="1" x14ac:dyDescent="0.2">
      <c r="A307" s="104">
        <f t="shared" si="4"/>
        <v>301</v>
      </c>
      <c r="P307" s="110"/>
      <c r="Q307" s="110"/>
      <c r="R307" s="109"/>
      <c r="S307" s="111"/>
    </row>
    <row r="308" spans="1:19" ht="17.25" customHeight="1" x14ac:dyDescent="0.2">
      <c r="A308" s="104">
        <f t="shared" si="4"/>
        <v>302</v>
      </c>
      <c r="P308" s="110"/>
      <c r="Q308" s="110"/>
      <c r="R308" s="109"/>
      <c r="S308" s="111"/>
    </row>
    <row r="309" spans="1:19" ht="17.25" customHeight="1" x14ac:dyDescent="0.2">
      <c r="A309" s="104">
        <f t="shared" si="4"/>
        <v>303</v>
      </c>
      <c r="P309" s="110"/>
      <c r="Q309" s="110"/>
      <c r="R309" s="109"/>
      <c r="S309" s="111"/>
    </row>
    <row r="310" spans="1:19" ht="17.25" customHeight="1" x14ac:dyDescent="0.2">
      <c r="A310" s="104">
        <f t="shared" si="4"/>
        <v>304</v>
      </c>
      <c r="P310" s="110"/>
      <c r="Q310" s="110"/>
      <c r="R310" s="109"/>
      <c r="S310" s="111"/>
    </row>
    <row r="311" spans="1:19" ht="17.25" customHeight="1" x14ac:dyDescent="0.2">
      <c r="A311" s="104">
        <f t="shared" si="4"/>
        <v>305</v>
      </c>
      <c r="P311" s="110"/>
      <c r="Q311" s="110"/>
      <c r="R311" s="109"/>
      <c r="S311" s="111"/>
    </row>
    <row r="312" spans="1:19" ht="17.25" customHeight="1" x14ac:dyDescent="0.2">
      <c r="A312" s="104">
        <f t="shared" si="4"/>
        <v>306</v>
      </c>
      <c r="P312" s="110"/>
      <c r="Q312" s="110"/>
      <c r="R312" s="109"/>
      <c r="S312" s="111"/>
    </row>
    <row r="313" spans="1:19" ht="17.25" customHeight="1" x14ac:dyDescent="0.2">
      <c r="A313" s="104">
        <f t="shared" si="4"/>
        <v>307</v>
      </c>
      <c r="P313" s="110"/>
      <c r="Q313" s="110"/>
      <c r="R313" s="109"/>
      <c r="S313" s="111"/>
    </row>
    <row r="314" spans="1:19" ht="17.25" customHeight="1" x14ac:dyDescent="0.2">
      <c r="A314" s="104">
        <f t="shared" si="4"/>
        <v>308</v>
      </c>
      <c r="P314" s="110"/>
      <c r="Q314" s="110"/>
      <c r="R314" s="109"/>
      <c r="S314" s="111"/>
    </row>
    <row r="315" spans="1:19" ht="17.25" customHeight="1" x14ac:dyDescent="0.2">
      <c r="A315" s="104">
        <f t="shared" si="4"/>
        <v>309</v>
      </c>
      <c r="P315" s="110"/>
      <c r="Q315" s="110"/>
      <c r="R315" s="109"/>
      <c r="S315" s="111"/>
    </row>
    <row r="316" spans="1:19" ht="17.25" customHeight="1" x14ac:dyDescent="0.2">
      <c r="A316" s="104">
        <f t="shared" si="4"/>
        <v>310</v>
      </c>
      <c r="P316" s="110"/>
      <c r="Q316" s="110"/>
      <c r="R316" s="109"/>
      <c r="S316" s="111"/>
    </row>
    <row r="317" spans="1:19" ht="17.25" customHeight="1" x14ac:dyDescent="0.2">
      <c r="A317" s="104">
        <f t="shared" si="4"/>
        <v>311</v>
      </c>
      <c r="P317" s="110"/>
      <c r="Q317" s="110"/>
      <c r="R317" s="109"/>
      <c r="S317" s="111"/>
    </row>
    <row r="318" spans="1:19" ht="17.25" customHeight="1" x14ac:dyDescent="0.2">
      <c r="A318" s="104">
        <f t="shared" si="4"/>
        <v>312</v>
      </c>
      <c r="P318" s="110"/>
      <c r="Q318" s="110"/>
      <c r="R318" s="109"/>
      <c r="S318" s="111"/>
    </row>
    <row r="319" spans="1:19" ht="17.25" customHeight="1" x14ac:dyDescent="0.2">
      <c r="A319" s="104">
        <f t="shared" si="4"/>
        <v>313</v>
      </c>
      <c r="P319" s="110"/>
      <c r="Q319" s="110"/>
      <c r="R319" s="109"/>
      <c r="S319" s="111"/>
    </row>
    <row r="320" spans="1:19" ht="17.25" customHeight="1" x14ac:dyDescent="0.2">
      <c r="A320" s="104">
        <f t="shared" si="4"/>
        <v>314</v>
      </c>
      <c r="P320" s="110"/>
      <c r="Q320" s="110"/>
      <c r="R320" s="109"/>
      <c r="S320" s="111"/>
    </row>
    <row r="321" spans="1:19" ht="17.25" customHeight="1" x14ac:dyDescent="0.2">
      <c r="A321" s="104">
        <f t="shared" si="4"/>
        <v>315</v>
      </c>
      <c r="P321" s="110"/>
      <c r="Q321" s="110"/>
      <c r="R321" s="109"/>
      <c r="S321" s="111"/>
    </row>
    <row r="322" spans="1:19" ht="17.25" customHeight="1" x14ac:dyDescent="0.2">
      <c r="A322" s="104">
        <f t="shared" si="4"/>
        <v>316</v>
      </c>
      <c r="P322" s="110"/>
      <c r="Q322" s="110"/>
      <c r="R322" s="109"/>
      <c r="S322" s="111"/>
    </row>
    <row r="323" spans="1:19" ht="17.25" customHeight="1" x14ac:dyDescent="0.2">
      <c r="A323" s="104">
        <f t="shared" si="4"/>
        <v>317</v>
      </c>
      <c r="P323" s="110"/>
      <c r="Q323" s="110"/>
      <c r="R323" s="109"/>
      <c r="S323" s="111"/>
    </row>
    <row r="324" spans="1:19" ht="17.25" customHeight="1" x14ac:dyDescent="0.2">
      <c r="A324" s="104">
        <f t="shared" si="4"/>
        <v>318</v>
      </c>
      <c r="P324" s="110"/>
      <c r="Q324" s="110"/>
      <c r="R324" s="109"/>
      <c r="S324" s="111"/>
    </row>
    <row r="325" spans="1:19" ht="17.25" customHeight="1" x14ac:dyDescent="0.2">
      <c r="A325" s="104">
        <f t="shared" si="4"/>
        <v>319</v>
      </c>
      <c r="P325" s="110"/>
      <c r="Q325" s="110"/>
      <c r="R325" s="109"/>
      <c r="S325" s="111"/>
    </row>
    <row r="326" spans="1:19" ht="17.25" customHeight="1" x14ac:dyDescent="0.2">
      <c r="A326" s="104">
        <f t="shared" si="4"/>
        <v>320</v>
      </c>
      <c r="P326" s="110"/>
      <c r="Q326" s="110"/>
      <c r="R326" s="109"/>
      <c r="S326" s="111"/>
    </row>
    <row r="327" spans="1:19" ht="17.25" customHeight="1" x14ac:dyDescent="0.2">
      <c r="A327" s="104">
        <f t="shared" si="4"/>
        <v>321</v>
      </c>
      <c r="P327" s="110"/>
      <c r="Q327" s="110"/>
      <c r="R327" s="109"/>
      <c r="S327" s="111"/>
    </row>
    <row r="328" spans="1:19" ht="17.25" customHeight="1" x14ac:dyDescent="0.2">
      <c r="A328" s="104">
        <f t="shared" ref="A328:A391" si="5">ROW()-6</f>
        <v>322</v>
      </c>
      <c r="P328" s="110"/>
      <c r="Q328" s="110"/>
      <c r="R328" s="109"/>
      <c r="S328" s="111"/>
    </row>
    <row r="329" spans="1:19" ht="17.25" customHeight="1" x14ac:dyDescent="0.2">
      <c r="A329" s="104">
        <f t="shared" si="5"/>
        <v>323</v>
      </c>
      <c r="P329" s="110"/>
      <c r="Q329" s="110"/>
      <c r="R329" s="109"/>
      <c r="S329" s="111"/>
    </row>
    <row r="330" spans="1:19" ht="17.25" customHeight="1" x14ac:dyDescent="0.2">
      <c r="A330" s="104">
        <f t="shared" si="5"/>
        <v>324</v>
      </c>
      <c r="P330" s="110"/>
      <c r="Q330" s="110"/>
      <c r="R330" s="109"/>
      <c r="S330" s="111"/>
    </row>
    <row r="331" spans="1:19" ht="17.25" customHeight="1" x14ac:dyDescent="0.2">
      <c r="A331" s="104">
        <f t="shared" si="5"/>
        <v>325</v>
      </c>
      <c r="P331" s="110"/>
      <c r="Q331" s="110"/>
      <c r="R331" s="109"/>
      <c r="S331" s="111"/>
    </row>
    <row r="332" spans="1:19" ht="17.25" customHeight="1" x14ac:dyDescent="0.2">
      <c r="A332" s="104">
        <f t="shared" si="5"/>
        <v>326</v>
      </c>
      <c r="P332" s="110"/>
      <c r="Q332" s="110"/>
      <c r="R332" s="109"/>
      <c r="S332" s="111"/>
    </row>
    <row r="333" spans="1:19" ht="17.25" customHeight="1" x14ac:dyDescent="0.2">
      <c r="A333" s="104">
        <f t="shared" si="5"/>
        <v>327</v>
      </c>
      <c r="P333" s="110"/>
      <c r="Q333" s="110"/>
      <c r="R333" s="109"/>
      <c r="S333" s="111"/>
    </row>
    <row r="334" spans="1:19" ht="17.25" customHeight="1" x14ac:dyDescent="0.2">
      <c r="A334" s="104">
        <f t="shared" si="5"/>
        <v>328</v>
      </c>
      <c r="P334" s="110"/>
      <c r="Q334" s="110"/>
      <c r="R334" s="109"/>
      <c r="S334" s="111"/>
    </row>
    <row r="335" spans="1:19" ht="17.25" customHeight="1" x14ac:dyDescent="0.2">
      <c r="A335" s="104">
        <f t="shared" si="5"/>
        <v>329</v>
      </c>
      <c r="P335" s="110"/>
      <c r="Q335" s="110"/>
      <c r="R335" s="109"/>
      <c r="S335" s="111"/>
    </row>
    <row r="336" spans="1:19" ht="17.25" customHeight="1" x14ac:dyDescent="0.2">
      <c r="A336" s="104">
        <f t="shared" si="5"/>
        <v>330</v>
      </c>
      <c r="P336" s="110"/>
      <c r="Q336" s="110"/>
      <c r="R336" s="109"/>
      <c r="S336" s="111"/>
    </row>
    <row r="337" spans="1:19" ht="17.25" customHeight="1" x14ac:dyDescent="0.2">
      <c r="A337" s="104">
        <f t="shared" si="5"/>
        <v>331</v>
      </c>
      <c r="P337" s="110"/>
      <c r="Q337" s="110"/>
      <c r="R337" s="109"/>
      <c r="S337" s="111"/>
    </row>
    <row r="338" spans="1:19" ht="17.25" customHeight="1" x14ac:dyDescent="0.2">
      <c r="A338" s="104">
        <f t="shared" si="5"/>
        <v>332</v>
      </c>
      <c r="P338" s="110"/>
      <c r="Q338" s="110"/>
      <c r="R338" s="109"/>
      <c r="S338" s="111"/>
    </row>
    <row r="339" spans="1:19" ht="17.25" customHeight="1" x14ac:dyDescent="0.2">
      <c r="A339" s="104">
        <f t="shared" si="5"/>
        <v>333</v>
      </c>
      <c r="P339" s="110"/>
      <c r="Q339" s="110"/>
      <c r="R339" s="109"/>
      <c r="S339" s="111"/>
    </row>
    <row r="340" spans="1:19" ht="17.25" customHeight="1" x14ac:dyDescent="0.2">
      <c r="A340" s="104">
        <f t="shared" si="5"/>
        <v>334</v>
      </c>
      <c r="P340" s="110"/>
      <c r="Q340" s="110"/>
      <c r="R340" s="109"/>
      <c r="S340" s="111"/>
    </row>
    <row r="341" spans="1:19" ht="17.25" customHeight="1" x14ac:dyDescent="0.2">
      <c r="A341" s="104">
        <f t="shared" si="5"/>
        <v>335</v>
      </c>
      <c r="P341" s="110"/>
      <c r="Q341" s="110"/>
      <c r="R341" s="109"/>
      <c r="S341" s="111"/>
    </row>
    <row r="342" spans="1:19" ht="17.25" customHeight="1" x14ac:dyDescent="0.2">
      <c r="A342" s="104">
        <f t="shared" si="5"/>
        <v>336</v>
      </c>
      <c r="P342" s="110"/>
      <c r="Q342" s="110"/>
      <c r="R342" s="109"/>
      <c r="S342" s="111"/>
    </row>
    <row r="343" spans="1:19" ht="17.25" customHeight="1" x14ac:dyDescent="0.2">
      <c r="A343" s="104">
        <f t="shared" si="5"/>
        <v>337</v>
      </c>
      <c r="P343" s="110"/>
      <c r="Q343" s="110"/>
      <c r="R343" s="109"/>
      <c r="S343" s="111"/>
    </row>
    <row r="344" spans="1:19" ht="17.25" customHeight="1" x14ac:dyDescent="0.2">
      <c r="A344" s="104">
        <f t="shared" si="5"/>
        <v>338</v>
      </c>
      <c r="P344" s="110"/>
      <c r="Q344" s="110"/>
      <c r="R344" s="109"/>
      <c r="S344" s="111"/>
    </row>
    <row r="345" spans="1:19" ht="17.25" customHeight="1" x14ac:dyDescent="0.2">
      <c r="A345" s="104">
        <f t="shared" si="5"/>
        <v>339</v>
      </c>
      <c r="P345" s="110"/>
      <c r="Q345" s="110"/>
      <c r="R345" s="109"/>
      <c r="S345" s="111"/>
    </row>
    <row r="346" spans="1:19" ht="17.25" customHeight="1" x14ac:dyDescent="0.2">
      <c r="A346" s="104">
        <f t="shared" si="5"/>
        <v>340</v>
      </c>
      <c r="P346" s="110"/>
      <c r="Q346" s="110"/>
      <c r="R346" s="109"/>
      <c r="S346" s="111"/>
    </row>
    <row r="347" spans="1:19" ht="17.25" customHeight="1" x14ac:dyDescent="0.2">
      <c r="A347" s="104">
        <f t="shared" si="5"/>
        <v>341</v>
      </c>
      <c r="P347" s="110"/>
      <c r="Q347" s="110"/>
      <c r="R347" s="109"/>
      <c r="S347" s="111"/>
    </row>
    <row r="348" spans="1:19" ht="17.25" customHeight="1" x14ac:dyDescent="0.2">
      <c r="A348" s="104">
        <f t="shared" si="5"/>
        <v>342</v>
      </c>
      <c r="P348" s="110"/>
      <c r="Q348" s="110"/>
      <c r="R348" s="109"/>
      <c r="S348" s="111"/>
    </row>
    <row r="349" spans="1:19" ht="17.25" customHeight="1" x14ac:dyDescent="0.2">
      <c r="A349" s="104">
        <f t="shared" si="5"/>
        <v>343</v>
      </c>
      <c r="P349" s="110"/>
      <c r="Q349" s="110"/>
      <c r="R349" s="109"/>
      <c r="S349" s="111"/>
    </row>
    <row r="350" spans="1:19" ht="17.25" customHeight="1" x14ac:dyDescent="0.2">
      <c r="A350" s="104">
        <f t="shared" si="5"/>
        <v>344</v>
      </c>
      <c r="P350" s="110"/>
      <c r="Q350" s="110"/>
      <c r="R350" s="109"/>
      <c r="S350" s="111"/>
    </row>
    <row r="351" spans="1:19" ht="17.25" customHeight="1" x14ac:dyDescent="0.2">
      <c r="A351" s="104">
        <f t="shared" si="5"/>
        <v>345</v>
      </c>
      <c r="P351" s="110"/>
      <c r="Q351" s="110"/>
      <c r="R351" s="109"/>
      <c r="S351" s="111"/>
    </row>
    <row r="352" spans="1:19" ht="17.25" customHeight="1" x14ac:dyDescent="0.2">
      <c r="A352" s="104">
        <f t="shared" si="5"/>
        <v>346</v>
      </c>
      <c r="P352" s="110"/>
      <c r="Q352" s="110"/>
      <c r="R352" s="109"/>
      <c r="S352" s="111"/>
    </row>
    <row r="353" spans="1:19" ht="17.25" customHeight="1" x14ac:dyDescent="0.2">
      <c r="A353" s="104">
        <f t="shared" si="5"/>
        <v>347</v>
      </c>
      <c r="P353" s="110"/>
      <c r="Q353" s="110"/>
      <c r="R353" s="109"/>
      <c r="S353" s="111"/>
    </row>
    <row r="354" spans="1:19" ht="17.25" customHeight="1" x14ac:dyDescent="0.2">
      <c r="A354" s="104">
        <f t="shared" si="5"/>
        <v>348</v>
      </c>
      <c r="P354" s="110"/>
      <c r="Q354" s="110"/>
      <c r="R354" s="109"/>
      <c r="S354" s="111"/>
    </row>
    <row r="355" spans="1:19" ht="17.25" customHeight="1" x14ac:dyDescent="0.2">
      <c r="A355" s="104">
        <f t="shared" si="5"/>
        <v>349</v>
      </c>
      <c r="P355" s="110"/>
      <c r="Q355" s="110"/>
      <c r="R355" s="109"/>
      <c r="S355" s="111"/>
    </row>
    <row r="356" spans="1:19" ht="17.25" customHeight="1" x14ac:dyDescent="0.2">
      <c r="A356" s="104">
        <f t="shared" si="5"/>
        <v>350</v>
      </c>
      <c r="P356" s="110"/>
      <c r="Q356" s="110"/>
      <c r="R356" s="109"/>
      <c r="S356" s="111"/>
    </row>
    <row r="357" spans="1:19" ht="17.25" customHeight="1" x14ac:dyDescent="0.2">
      <c r="A357" s="104">
        <f t="shared" si="5"/>
        <v>351</v>
      </c>
      <c r="P357" s="110"/>
      <c r="Q357" s="110"/>
      <c r="R357" s="109"/>
      <c r="S357" s="111"/>
    </row>
    <row r="358" spans="1:19" ht="17.25" customHeight="1" x14ac:dyDescent="0.2">
      <c r="A358" s="104">
        <f t="shared" si="5"/>
        <v>352</v>
      </c>
      <c r="P358" s="110"/>
      <c r="Q358" s="110"/>
      <c r="R358" s="109"/>
      <c r="S358" s="111"/>
    </row>
    <row r="359" spans="1:19" ht="17.25" customHeight="1" x14ac:dyDescent="0.2">
      <c r="A359" s="104">
        <f t="shared" si="5"/>
        <v>353</v>
      </c>
      <c r="P359" s="110"/>
      <c r="Q359" s="110"/>
      <c r="R359" s="109"/>
      <c r="S359" s="111"/>
    </row>
    <row r="360" spans="1:19" ht="17.25" customHeight="1" x14ac:dyDescent="0.2">
      <c r="A360" s="104">
        <f t="shared" si="5"/>
        <v>354</v>
      </c>
      <c r="P360" s="110"/>
      <c r="Q360" s="110"/>
      <c r="R360" s="109"/>
      <c r="S360" s="111"/>
    </row>
    <row r="361" spans="1:19" ht="17.25" customHeight="1" x14ac:dyDescent="0.2">
      <c r="A361" s="104">
        <f t="shared" si="5"/>
        <v>355</v>
      </c>
      <c r="P361" s="110"/>
      <c r="Q361" s="110"/>
      <c r="R361" s="109"/>
      <c r="S361" s="111"/>
    </row>
    <row r="362" spans="1:19" ht="17.25" customHeight="1" x14ac:dyDescent="0.2">
      <c r="A362" s="104">
        <f t="shared" si="5"/>
        <v>356</v>
      </c>
      <c r="P362" s="110"/>
      <c r="Q362" s="110"/>
      <c r="R362" s="109"/>
      <c r="S362" s="111"/>
    </row>
    <row r="363" spans="1:19" ht="17.25" customHeight="1" x14ac:dyDescent="0.2">
      <c r="A363" s="104">
        <f t="shared" si="5"/>
        <v>357</v>
      </c>
      <c r="P363" s="110"/>
      <c r="Q363" s="110"/>
      <c r="R363" s="109"/>
      <c r="S363" s="111"/>
    </row>
    <row r="364" spans="1:19" ht="17.25" customHeight="1" x14ac:dyDescent="0.2">
      <c r="A364" s="104">
        <f t="shared" si="5"/>
        <v>358</v>
      </c>
      <c r="P364" s="110"/>
      <c r="Q364" s="110"/>
      <c r="R364" s="109"/>
      <c r="S364" s="111"/>
    </row>
    <row r="365" spans="1:19" ht="17.25" customHeight="1" x14ac:dyDescent="0.2">
      <c r="A365" s="104">
        <f t="shared" si="5"/>
        <v>359</v>
      </c>
      <c r="P365" s="110"/>
      <c r="Q365" s="110"/>
      <c r="R365" s="109"/>
      <c r="S365" s="111"/>
    </row>
    <row r="366" spans="1:19" ht="17.25" customHeight="1" x14ac:dyDescent="0.2">
      <c r="A366" s="104">
        <f t="shared" si="5"/>
        <v>360</v>
      </c>
      <c r="P366" s="110"/>
      <c r="Q366" s="110"/>
      <c r="R366" s="109"/>
      <c r="S366" s="111"/>
    </row>
    <row r="367" spans="1:19" ht="17.25" customHeight="1" x14ac:dyDescent="0.2">
      <c r="A367" s="104">
        <f t="shared" si="5"/>
        <v>361</v>
      </c>
      <c r="P367" s="110"/>
      <c r="Q367" s="110"/>
      <c r="R367" s="109"/>
      <c r="S367" s="111"/>
    </row>
    <row r="368" spans="1:19" ht="17.25" customHeight="1" x14ac:dyDescent="0.2">
      <c r="A368" s="104">
        <f t="shared" si="5"/>
        <v>362</v>
      </c>
      <c r="P368" s="110"/>
      <c r="Q368" s="110"/>
      <c r="R368" s="109"/>
      <c r="S368" s="111"/>
    </row>
    <row r="369" spans="1:19" ht="17.25" customHeight="1" x14ac:dyDescent="0.2">
      <c r="A369" s="104">
        <f t="shared" si="5"/>
        <v>363</v>
      </c>
      <c r="P369" s="110"/>
      <c r="Q369" s="110"/>
      <c r="R369" s="109"/>
      <c r="S369" s="111"/>
    </row>
    <row r="370" spans="1:19" ht="17.25" customHeight="1" x14ac:dyDescent="0.2">
      <c r="A370" s="104">
        <f t="shared" si="5"/>
        <v>364</v>
      </c>
      <c r="P370" s="110"/>
      <c r="Q370" s="110"/>
      <c r="R370" s="109"/>
      <c r="S370" s="111"/>
    </row>
    <row r="371" spans="1:19" ht="17.25" customHeight="1" x14ac:dyDescent="0.2">
      <c r="A371" s="104">
        <f t="shared" si="5"/>
        <v>365</v>
      </c>
      <c r="P371" s="110"/>
      <c r="Q371" s="110"/>
      <c r="R371" s="109"/>
      <c r="S371" s="111"/>
    </row>
    <row r="372" spans="1:19" ht="17.25" customHeight="1" x14ac:dyDescent="0.2">
      <c r="A372" s="104">
        <f t="shared" si="5"/>
        <v>366</v>
      </c>
      <c r="P372" s="110"/>
      <c r="Q372" s="110"/>
      <c r="R372" s="109"/>
      <c r="S372" s="111"/>
    </row>
    <row r="373" spans="1:19" ht="17.25" customHeight="1" x14ac:dyDescent="0.2">
      <c r="A373" s="104">
        <f t="shared" si="5"/>
        <v>367</v>
      </c>
      <c r="P373" s="110"/>
      <c r="Q373" s="110"/>
      <c r="R373" s="109"/>
      <c r="S373" s="111"/>
    </row>
    <row r="374" spans="1:19" ht="17.25" customHeight="1" x14ac:dyDescent="0.2">
      <c r="A374" s="104">
        <f t="shared" si="5"/>
        <v>368</v>
      </c>
      <c r="P374" s="110"/>
      <c r="Q374" s="110"/>
      <c r="R374" s="109"/>
      <c r="S374" s="111"/>
    </row>
    <row r="375" spans="1:19" ht="17.25" customHeight="1" x14ac:dyDescent="0.2">
      <c r="A375" s="104">
        <f t="shared" si="5"/>
        <v>369</v>
      </c>
      <c r="P375" s="110"/>
      <c r="Q375" s="110"/>
      <c r="R375" s="109"/>
      <c r="S375" s="111"/>
    </row>
    <row r="376" spans="1:19" ht="17.25" customHeight="1" x14ac:dyDescent="0.2">
      <c r="A376" s="104">
        <f t="shared" si="5"/>
        <v>370</v>
      </c>
      <c r="P376" s="110"/>
      <c r="Q376" s="110"/>
      <c r="R376" s="109"/>
      <c r="S376" s="111"/>
    </row>
    <row r="377" spans="1:19" ht="17.25" customHeight="1" x14ac:dyDescent="0.2">
      <c r="A377" s="104">
        <f t="shared" si="5"/>
        <v>371</v>
      </c>
      <c r="P377" s="110"/>
      <c r="Q377" s="110"/>
      <c r="R377" s="109"/>
      <c r="S377" s="111"/>
    </row>
    <row r="378" spans="1:19" ht="17.25" customHeight="1" x14ac:dyDescent="0.2">
      <c r="A378" s="104">
        <f t="shared" si="5"/>
        <v>372</v>
      </c>
      <c r="P378" s="110"/>
      <c r="Q378" s="110"/>
      <c r="R378" s="109"/>
      <c r="S378" s="111"/>
    </row>
    <row r="379" spans="1:19" ht="17.25" customHeight="1" x14ac:dyDescent="0.2">
      <c r="A379" s="104">
        <f t="shared" si="5"/>
        <v>373</v>
      </c>
      <c r="P379" s="110"/>
      <c r="Q379" s="110"/>
      <c r="R379" s="109"/>
      <c r="S379" s="111"/>
    </row>
    <row r="380" spans="1:19" ht="17.25" customHeight="1" x14ac:dyDescent="0.2">
      <c r="A380" s="104">
        <f t="shared" si="5"/>
        <v>374</v>
      </c>
      <c r="P380" s="110"/>
      <c r="Q380" s="110"/>
      <c r="R380" s="109"/>
      <c r="S380" s="111"/>
    </row>
    <row r="381" spans="1:19" ht="17.25" customHeight="1" x14ac:dyDescent="0.2">
      <c r="A381" s="104">
        <f t="shared" si="5"/>
        <v>375</v>
      </c>
      <c r="P381" s="110"/>
      <c r="Q381" s="110"/>
      <c r="R381" s="109"/>
      <c r="S381" s="111"/>
    </row>
    <row r="382" spans="1:19" ht="17.25" customHeight="1" x14ac:dyDescent="0.2">
      <c r="A382" s="104">
        <f t="shared" si="5"/>
        <v>376</v>
      </c>
      <c r="P382" s="110"/>
      <c r="Q382" s="110"/>
      <c r="R382" s="109"/>
      <c r="S382" s="111"/>
    </row>
    <row r="383" spans="1:19" ht="17.25" customHeight="1" x14ac:dyDescent="0.2">
      <c r="A383" s="104">
        <f t="shared" si="5"/>
        <v>377</v>
      </c>
      <c r="P383" s="110"/>
      <c r="Q383" s="110"/>
      <c r="R383" s="109"/>
      <c r="S383" s="111"/>
    </row>
    <row r="384" spans="1:19" ht="17.25" customHeight="1" x14ac:dyDescent="0.2">
      <c r="A384" s="104">
        <f t="shared" si="5"/>
        <v>378</v>
      </c>
      <c r="P384" s="110"/>
      <c r="Q384" s="110"/>
      <c r="R384" s="109"/>
      <c r="S384" s="111"/>
    </row>
    <row r="385" spans="1:19" ht="17.25" customHeight="1" x14ac:dyDescent="0.2">
      <c r="A385" s="104">
        <f t="shared" si="5"/>
        <v>379</v>
      </c>
      <c r="P385" s="110"/>
      <c r="Q385" s="110"/>
      <c r="R385" s="109"/>
      <c r="S385" s="111"/>
    </row>
    <row r="386" spans="1:19" ht="17.25" customHeight="1" x14ac:dyDescent="0.2">
      <c r="A386" s="104">
        <f t="shared" si="5"/>
        <v>380</v>
      </c>
      <c r="P386" s="110"/>
      <c r="Q386" s="110"/>
      <c r="R386" s="109"/>
      <c r="S386" s="111"/>
    </row>
    <row r="387" spans="1:19" ht="17.25" customHeight="1" x14ac:dyDescent="0.2">
      <c r="A387" s="104">
        <f t="shared" si="5"/>
        <v>381</v>
      </c>
      <c r="P387" s="110"/>
      <c r="Q387" s="110"/>
      <c r="R387" s="109"/>
      <c r="S387" s="111"/>
    </row>
    <row r="388" spans="1:19" ht="17.25" customHeight="1" x14ac:dyDescent="0.2">
      <c r="A388" s="104">
        <f t="shared" si="5"/>
        <v>382</v>
      </c>
      <c r="P388" s="110"/>
      <c r="Q388" s="110"/>
      <c r="R388" s="109"/>
      <c r="S388" s="111"/>
    </row>
    <row r="389" spans="1:19" ht="17.25" customHeight="1" x14ac:dyDescent="0.2">
      <c r="A389" s="104">
        <f t="shared" si="5"/>
        <v>383</v>
      </c>
      <c r="P389" s="110"/>
      <c r="Q389" s="110"/>
      <c r="R389" s="109"/>
      <c r="S389" s="111"/>
    </row>
    <row r="390" spans="1:19" ht="17.25" customHeight="1" x14ac:dyDescent="0.2">
      <c r="A390" s="104">
        <f t="shared" si="5"/>
        <v>384</v>
      </c>
      <c r="P390" s="110"/>
      <c r="Q390" s="110"/>
      <c r="R390" s="109"/>
      <c r="S390" s="111"/>
    </row>
    <row r="391" spans="1:19" ht="17.25" customHeight="1" x14ac:dyDescent="0.2">
      <c r="A391" s="104">
        <f t="shared" si="5"/>
        <v>385</v>
      </c>
      <c r="P391" s="110"/>
      <c r="Q391" s="110"/>
      <c r="R391" s="109"/>
      <c r="S391" s="111"/>
    </row>
    <row r="392" spans="1:19" ht="17.25" customHeight="1" x14ac:dyDescent="0.2">
      <c r="A392" s="104">
        <f t="shared" ref="A392:A455" si="6">ROW()-6</f>
        <v>386</v>
      </c>
      <c r="P392" s="110"/>
      <c r="Q392" s="110"/>
      <c r="R392" s="109"/>
      <c r="S392" s="111"/>
    </row>
    <row r="393" spans="1:19" ht="17.25" customHeight="1" x14ac:dyDescent="0.2">
      <c r="A393" s="104">
        <f t="shared" si="6"/>
        <v>387</v>
      </c>
      <c r="P393" s="110"/>
      <c r="Q393" s="110"/>
      <c r="R393" s="109"/>
      <c r="S393" s="111"/>
    </row>
    <row r="394" spans="1:19" ht="17.25" customHeight="1" x14ac:dyDescent="0.2">
      <c r="A394" s="104">
        <f t="shared" si="6"/>
        <v>388</v>
      </c>
      <c r="P394" s="110"/>
      <c r="Q394" s="110"/>
      <c r="R394" s="109"/>
      <c r="S394" s="111"/>
    </row>
    <row r="395" spans="1:19" ht="17.25" customHeight="1" x14ac:dyDescent="0.2">
      <c r="A395" s="104">
        <f t="shared" si="6"/>
        <v>389</v>
      </c>
      <c r="P395" s="110"/>
      <c r="Q395" s="110"/>
      <c r="R395" s="109"/>
      <c r="S395" s="111"/>
    </row>
    <row r="396" spans="1:19" ht="17.25" customHeight="1" x14ac:dyDescent="0.2">
      <c r="A396" s="104">
        <f t="shared" si="6"/>
        <v>390</v>
      </c>
      <c r="P396" s="110"/>
      <c r="Q396" s="110"/>
      <c r="R396" s="109"/>
      <c r="S396" s="111"/>
    </row>
    <row r="397" spans="1:19" ht="17.25" customHeight="1" x14ac:dyDescent="0.2">
      <c r="A397" s="104">
        <f t="shared" si="6"/>
        <v>391</v>
      </c>
      <c r="P397" s="110"/>
      <c r="Q397" s="110"/>
      <c r="R397" s="109"/>
      <c r="S397" s="111"/>
    </row>
    <row r="398" spans="1:19" ht="17.25" customHeight="1" x14ac:dyDescent="0.2">
      <c r="A398" s="104">
        <f t="shared" si="6"/>
        <v>392</v>
      </c>
      <c r="P398" s="110"/>
      <c r="Q398" s="110"/>
      <c r="R398" s="109"/>
      <c r="S398" s="111"/>
    </row>
    <row r="399" spans="1:19" ht="17.25" customHeight="1" x14ac:dyDescent="0.2">
      <c r="A399" s="104">
        <f t="shared" si="6"/>
        <v>393</v>
      </c>
      <c r="P399" s="110"/>
      <c r="Q399" s="110"/>
      <c r="R399" s="109"/>
      <c r="S399" s="111"/>
    </row>
    <row r="400" spans="1:19" ht="17.25" customHeight="1" x14ac:dyDescent="0.2">
      <c r="A400" s="104">
        <f t="shared" si="6"/>
        <v>394</v>
      </c>
      <c r="P400" s="110"/>
      <c r="Q400" s="110"/>
      <c r="R400" s="109"/>
      <c r="S400" s="111"/>
    </row>
    <row r="401" spans="1:19" ht="17.25" customHeight="1" x14ac:dyDescent="0.2">
      <c r="A401" s="104">
        <f t="shared" si="6"/>
        <v>395</v>
      </c>
      <c r="P401" s="110"/>
      <c r="Q401" s="110"/>
      <c r="R401" s="109"/>
      <c r="S401" s="111"/>
    </row>
    <row r="402" spans="1:19" ht="17.25" customHeight="1" x14ac:dyDescent="0.2">
      <c r="A402" s="104">
        <f t="shared" si="6"/>
        <v>396</v>
      </c>
      <c r="P402" s="110"/>
      <c r="Q402" s="110"/>
      <c r="R402" s="109"/>
      <c r="S402" s="111"/>
    </row>
    <row r="403" spans="1:19" ht="17.25" customHeight="1" x14ac:dyDescent="0.2">
      <c r="A403" s="104">
        <f t="shared" si="6"/>
        <v>397</v>
      </c>
      <c r="P403" s="110"/>
      <c r="Q403" s="110"/>
      <c r="R403" s="109"/>
      <c r="S403" s="111"/>
    </row>
    <row r="404" spans="1:19" ht="17.25" customHeight="1" x14ac:dyDescent="0.2">
      <c r="A404" s="104">
        <f t="shared" si="6"/>
        <v>398</v>
      </c>
      <c r="P404" s="110"/>
      <c r="Q404" s="110"/>
      <c r="R404" s="109"/>
      <c r="S404" s="111"/>
    </row>
    <row r="405" spans="1:19" ht="17.25" customHeight="1" x14ac:dyDescent="0.2">
      <c r="A405" s="104">
        <f t="shared" si="6"/>
        <v>399</v>
      </c>
      <c r="P405" s="110"/>
      <c r="Q405" s="110"/>
      <c r="R405" s="109"/>
      <c r="S405" s="111"/>
    </row>
    <row r="406" spans="1:19" ht="17.25" customHeight="1" x14ac:dyDescent="0.2">
      <c r="A406" s="104">
        <f t="shared" si="6"/>
        <v>400</v>
      </c>
      <c r="P406" s="110"/>
      <c r="Q406" s="110"/>
      <c r="R406" s="109"/>
      <c r="S406" s="111"/>
    </row>
    <row r="407" spans="1:19" ht="17.25" customHeight="1" x14ac:dyDescent="0.2">
      <c r="A407" s="104">
        <f t="shared" si="6"/>
        <v>401</v>
      </c>
      <c r="P407" s="110"/>
      <c r="Q407" s="110"/>
      <c r="R407" s="109"/>
      <c r="S407" s="111"/>
    </row>
    <row r="408" spans="1:19" ht="17.25" customHeight="1" x14ac:dyDescent="0.2">
      <c r="A408" s="104">
        <f t="shared" si="6"/>
        <v>402</v>
      </c>
      <c r="P408" s="110"/>
      <c r="Q408" s="110"/>
      <c r="R408" s="109"/>
      <c r="S408" s="111"/>
    </row>
    <row r="409" spans="1:19" ht="17.25" customHeight="1" x14ac:dyDescent="0.2">
      <c r="A409" s="104">
        <f t="shared" si="6"/>
        <v>403</v>
      </c>
      <c r="P409" s="110"/>
      <c r="Q409" s="110"/>
      <c r="R409" s="109"/>
      <c r="S409" s="111"/>
    </row>
    <row r="410" spans="1:19" ht="17.25" customHeight="1" x14ac:dyDescent="0.2">
      <c r="A410" s="104">
        <f t="shared" si="6"/>
        <v>404</v>
      </c>
      <c r="P410" s="110"/>
      <c r="Q410" s="110"/>
      <c r="R410" s="109"/>
      <c r="S410" s="111"/>
    </row>
    <row r="411" spans="1:19" ht="17.25" customHeight="1" x14ac:dyDescent="0.2">
      <c r="A411" s="104">
        <f t="shared" si="6"/>
        <v>405</v>
      </c>
      <c r="P411" s="110"/>
      <c r="Q411" s="110"/>
      <c r="R411" s="109"/>
      <c r="S411" s="111"/>
    </row>
    <row r="412" spans="1:19" ht="17.25" customHeight="1" x14ac:dyDescent="0.2">
      <c r="A412" s="104">
        <f t="shared" si="6"/>
        <v>406</v>
      </c>
      <c r="P412" s="110"/>
      <c r="Q412" s="110"/>
      <c r="R412" s="109"/>
      <c r="S412" s="111"/>
    </row>
    <row r="413" spans="1:19" ht="17.25" customHeight="1" x14ac:dyDescent="0.2">
      <c r="A413" s="104">
        <f t="shared" si="6"/>
        <v>407</v>
      </c>
      <c r="P413" s="110"/>
      <c r="Q413" s="110"/>
      <c r="R413" s="109"/>
      <c r="S413" s="111"/>
    </row>
    <row r="414" spans="1:19" ht="17.25" customHeight="1" x14ac:dyDescent="0.2">
      <c r="A414" s="104">
        <f t="shared" si="6"/>
        <v>408</v>
      </c>
      <c r="P414" s="110"/>
      <c r="Q414" s="110"/>
      <c r="R414" s="109"/>
      <c r="S414" s="111"/>
    </row>
    <row r="415" spans="1:19" ht="17.25" customHeight="1" x14ac:dyDescent="0.2">
      <c r="A415" s="104">
        <f t="shared" si="6"/>
        <v>409</v>
      </c>
      <c r="P415" s="110"/>
      <c r="Q415" s="110"/>
      <c r="R415" s="109"/>
      <c r="S415" s="111"/>
    </row>
    <row r="416" spans="1:19" ht="17.25" customHeight="1" x14ac:dyDescent="0.2">
      <c r="A416" s="104">
        <f t="shared" si="6"/>
        <v>410</v>
      </c>
      <c r="P416" s="110"/>
      <c r="Q416" s="110"/>
      <c r="R416" s="109"/>
      <c r="S416" s="111"/>
    </row>
    <row r="417" spans="1:19" ht="17.25" customHeight="1" x14ac:dyDescent="0.2">
      <c r="A417" s="104">
        <f t="shared" si="6"/>
        <v>411</v>
      </c>
      <c r="P417" s="110"/>
      <c r="Q417" s="110"/>
      <c r="R417" s="109"/>
      <c r="S417" s="111"/>
    </row>
    <row r="418" spans="1:19" ht="17.25" customHeight="1" x14ac:dyDescent="0.2">
      <c r="A418" s="104">
        <f t="shared" si="6"/>
        <v>412</v>
      </c>
      <c r="P418" s="110"/>
      <c r="Q418" s="110"/>
      <c r="R418" s="109"/>
      <c r="S418" s="111"/>
    </row>
    <row r="419" spans="1:19" ht="17.25" customHeight="1" x14ac:dyDescent="0.2">
      <c r="A419" s="104">
        <f t="shared" si="6"/>
        <v>413</v>
      </c>
      <c r="P419" s="110"/>
      <c r="Q419" s="110"/>
      <c r="R419" s="109"/>
      <c r="S419" s="111"/>
    </row>
    <row r="420" spans="1:19" ht="17.25" customHeight="1" x14ac:dyDescent="0.2">
      <c r="A420" s="104">
        <f t="shared" si="6"/>
        <v>414</v>
      </c>
      <c r="P420" s="110"/>
      <c r="Q420" s="110"/>
      <c r="R420" s="109"/>
      <c r="S420" s="111"/>
    </row>
    <row r="421" spans="1:19" ht="17.25" customHeight="1" x14ac:dyDescent="0.2">
      <c r="A421" s="104">
        <f t="shared" si="6"/>
        <v>415</v>
      </c>
      <c r="P421" s="110"/>
      <c r="Q421" s="110"/>
      <c r="R421" s="109"/>
      <c r="S421" s="111"/>
    </row>
    <row r="422" spans="1:19" ht="17.25" customHeight="1" x14ac:dyDescent="0.2">
      <c r="A422" s="104">
        <f t="shared" si="6"/>
        <v>416</v>
      </c>
      <c r="P422" s="110"/>
      <c r="Q422" s="110"/>
      <c r="R422" s="109"/>
      <c r="S422" s="111"/>
    </row>
    <row r="423" spans="1:19" ht="17.25" customHeight="1" x14ac:dyDescent="0.2">
      <c r="A423" s="104">
        <f t="shared" si="6"/>
        <v>417</v>
      </c>
      <c r="P423" s="110"/>
      <c r="Q423" s="110"/>
      <c r="R423" s="109"/>
      <c r="S423" s="111"/>
    </row>
    <row r="424" spans="1:19" ht="17.25" customHeight="1" x14ac:dyDescent="0.2">
      <c r="A424" s="104">
        <f t="shared" si="6"/>
        <v>418</v>
      </c>
      <c r="P424" s="110"/>
      <c r="Q424" s="110"/>
      <c r="R424" s="109"/>
      <c r="S424" s="111"/>
    </row>
    <row r="425" spans="1:19" ht="17.25" customHeight="1" x14ac:dyDescent="0.2">
      <c r="A425" s="104">
        <f t="shared" si="6"/>
        <v>419</v>
      </c>
      <c r="P425" s="110"/>
      <c r="Q425" s="110"/>
      <c r="R425" s="109"/>
      <c r="S425" s="111"/>
    </row>
    <row r="426" spans="1:19" ht="17.25" customHeight="1" x14ac:dyDescent="0.2">
      <c r="A426" s="104">
        <f t="shared" si="6"/>
        <v>420</v>
      </c>
      <c r="P426" s="110"/>
      <c r="Q426" s="110"/>
      <c r="R426" s="109"/>
      <c r="S426" s="111"/>
    </row>
    <row r="427" spans="1:19" ht="17.25" customHeight="1" x14ac:dyDescent="0.2">
      <c r="A427" s="104">
        <f t="shared" si="6"/>
        <v>421</v>
      </c>
      <c r="P427" s="110"/>
      <c r="Q427" s="110"/>
      <c r="R427" s="109"/>
      <c r="S427" s="111"/>
    </row>
    <row r="428" spans="1:19" ht="17.25" customHeight="1" x14ac:dyDescent="0.2">
      <c r="A428" s="104">
        <f t="shared" si="6"/>
        <v>422</v>
      </c>
      <c r="P428" s="110"/>
      <c r="Q428" s="110"/>
      <c r="R428" s="109"/>
      <c r="S428" s="111"/>
    </row>
    <row r="429" spans="1:19" ht="17.25" customHeight="1" x14ac:dyDescent="0.2">
      <c r="A429" s="104">
        <f t="shared" si="6"/>
        <v>423</v>
      </c>
      <c r="P429" s="110"/>
      <c r="Q429" s="110"/>
      <c r="R429" s="109"/>
      <c r="S429" s="111"/>
    </row>
    <row r="430" spans="1:19" ht="17.25" customHeight="1" x14ac:dyDescent="0.2">
      <c r="A430" s="104">
        <f t="shared" si="6"/>
        <v>424</v>
      </c>
      <c r="P430" s="110"/>
      <c r="Q430" s="110"/>
      <c r="R430" s="109"/>
      <c r="S430" s="111"/>
    </row>
    <row r="431" spans="1:19" ht="17.25" customHeight="1" x14ac:dyDescent="0.2">
      <c r="A431" s="104">
        <f t="shared" si="6"/>
        <v>425</v>
      </c>
      <c r="P431" s="110"/>
      <c r="Q431" s="110"/>
      <c r="R431" s="109"/>
      <c r="S431" s="111"/>
    </row>
    <row r="432" spans="1:19" ht="17.25" customHeight="1" x14ac:dyDescent="0.2">
      <c r="A432" s="104">
        <f t="shared" si="6"/>
        <v>426</v>
      </c>
      <c r="P432" s="110"/>
      <c r="Q432" s="110"/>
      <c r="R432" s="109"/>
      <c r="S432" s="111"/>
    </row>
    <row r="433" spans="1:19" ht="17.25" customHeight="1" x14ac:dyDescent="0.2">
      <c r="A433" s="104">
        <f t="shared" si="6"/>
        <v>427</v>
      </c>
      <c r="P433" s="110"/>
      <c r="Q433" s="110"/>
      <c r="R433" s="109"/>
      <c r="S433" s="111"/>
    </row>
    <row r="434" spans="1:19" ht="17.25" customHeight="1" x14ac:dyDescent="0.2">
      <c r="A434" s="104">
        <f t="shared" si="6"/>
        <v>428</v>
      </c>
      <c r="P434" s="110"/>
      <c r="Q434" s="110"/>
      <c r="R434" s="109"/>
      <c r="S434" s="111"/>
    </row>
    <row r="435" spans="1:19" ht="17.25" customHeight="1" x14ac:dyDescent="0.2">
      <c r="A435" s="104">
        <f t="shared" si="6"/>
        <v>429</v>
      </c>
      <c r="P435" s="110"/>
      <c r="Q435" s="110"/>
      <c r="R435" s="109"/>
      <c r="S435" s="111"/>
    </row>
    <row r="436" spans="1:19" ht="17.25" customHeight="1" x14ac:dyDescent="0.2">
      <c r="A436" s="104">
        <f t="shared" si="6"/>
        <v>430</v>
      </c>
      <c r="P436" s="110"/>
      <c r="Q436" s="110"/>
      <c r="R436" s="109"/>
      <c r="S436" s="111"/>
    </row>
    <row r="437" spans="1:19" ht="17.25" customHeight="1" x14ac:dyDescent="0.2">
      <c r="A437" s="104">
        <f t="shared" si="6"/>
        <v>431</v>
      </c>
      <c r="P437" s="110"/>
      <c r="Q437" s="110"/>
      <c r="R437" s="109"/>
      <c r="S437" s="111"/>
    </row>
    <row r="438" spans="1:19" ht="17.25" customHeight="1" x14ac:dyDescent="0.2">
      <c r="A438" s="104">
        <f t="shared" si="6"/>
        <v>432</v>
      </c>
      <c r="P438" s="110"/>
      <c r="Q438" s="110"/>
      <c r="R438" s="109"/>
      <c r="S438" s="111"/>
    </row>
    <row r="439" spans="1:19" ht="17.25" customHeight="1" x14ac:dyDescent="0.2">
      <c r="A439" s="104">
        <f t="shared" si="6"/>
        <v>433</v>
      </c>
      <c r="P439" s="110"/>
      <c r="Q439" s="110"/>
      <c r="R439" s="109"/>
      <c r="S439" s="111"/>
    </row>
    <row r="440" spans="1:19" ht="17.25" customHeight="1" x14ac:dyDescent="0.2">
      <c r="A440" s="104">
        <f t="shared" si="6"/>
        <v>434</v>
      </c>
      <c r="P440" s="110"/>
      <c r="Q440" s="110"/>
      <c r="R440" s="109"/>
      <c r="S440" s="111"/>
    </row>
    <row r="441" spans="1:19" ht="17.25" customHeight="1" x14ac:dyDescent="0.2">
      <c r="A441" s="104">
        <f t="shared" si="6"/>
        <v>435</v>
      </c>
      <c r="P441" s="110"/>
      <c r="Q441" s="110"/>
      <c r="R441" s="109"/>
      <c r="S441" s="111"/>
    </row>
    <row r="442" spans="1:19" ht="17.25" customHeight="1" x14ac:dyDescent="0.2">
      <c r="A442" s="104">
        <f t="shared" si="6"/>
        <v>436</v>
      </c>
      <c r="P442" s="110"/>
      <c r="Q442" s="110"/>
      <c r="R442" s="109"/>
      <c r="S442" s="111"/>
    </row>
    <row r="443" spans="1:19" ht="17.25" customHeight="1" x14ac:dyDescent="0.2">
      <c r="A443" s="104">
        <f t="shared" si="6"/>
        <v>437</v>
      </c>
      <c r="P443" s="110"/>
      <c r="Q443" s="110"/>
      <c r="R443" s="109"/>
      <c r="S443" s="111"/>
    </row>
    <row r="444" spans="1:19" ht="17.25" customHeight="1" x14ac:dyDescent="0.2">
      <c r="A444" s="104">
        <f t="shared" si="6"/>
        <v>438</v>
      </c>
      <c r="P444" s="110"/>
      <c r="Q444" s="110"/>
      <c r="R444" s="109"/>
      <c r="S444" s="111"/>
    </row>
    <row r="445" spans="1:19" ht="17.25" customHeight="1" x14ac:dyDescent="0.2">
      <c r="A445" s="104">
        <f t="shared" si="6"/>
        <v>439</v>
      </c>
      <c r="P445" s="110"/>
      <c r="Q445" s="110"/>
      <c r="R445" s="109"/>
      <c r="S445" s="111"/>
    </row>
    <row r="446" spans="1:19" ht="17.25" customHeight="1" x14ac:dyDescent="0.2">
      <c r="A446" s="104">
        <f t="shared" si="6"/>
        <v>440</v>
      </c>
      <c r="P446" s="110"/>
      <c r="Q446" s="110"/>
      <c r="R446" s="109"/>
      <c r="S446" s="111"/>
    </row>
    <row r="447" spans="1:19" ht="17.25" customHeight="1" x14ac:dyDescent="0.2">
      <c r="A447" s="104">
        <f t="shared" si="6"/>
        <v>441</v>
      </c>
      <c r="P447" s="110"/>
      <c r="Q447" s="110"/>
      <c r="R447" s="109"/>
      <c r="S447" s="111"/>
    </row>
    <row r="448" spans="1:19" ht="17.25" customHeight="1" x14ac:dyDescent="0.2">
      <c r="A448" s="104">
        <f t="shared" si="6"/>
        <v>442</v>
      </c>
      <c r="P448" s="110"/>
      <c r="Q448" s="110"/>
      <c r="R448" s="109"/>
      <c r="S448" s="111"/>
    </row>
    <row r="449" spans="1:19" ht="17.25" customHeight="1" x14ac:dyDescent="0.2">
      <c r="A449" s="104">
        <f t="shared" si="6"/>
        <v>443</v>
      </c>
      <c r="P449" s="110"/>
      <c r="Q449" s="110"/>
      <c r="R449" s="109"/>
      <c r="S449" s="111"/>
    </row>
    <row r="450" spans="1:19" ht="17.25" customHeight="1" x14ac:dyDescent="0.2">
      <c r="A450" s="104">
        <f t="shared" si="6"/>
        <v>444</v>
      </c>
      <c r="P450" s="110"/>
      <c r="Q450" s="110"/>
      <c r="R450" s="109"/>
      <c r="S450" s="111"/>
    </row>
    <row r="451" spans="1:19" ht="17.25" customHeight="1" x14ac:dyDescent="0.2">
      <c r="A451" s="104">
        <f t="shared" si="6"/>
        <v>445</v>
      </c>
      <c r="P451" s="110"/>
      <c r="Q451" s="110"/>
      <c r="R451" s="109"/>
      <c r="S451" s="111"/>
    </row>
    <row r="452" spans="1:19" ht="17.25" customHeight="1" x14ac:dyDescent="0.2">
      <c r="A452" s="104">
        <f t="shared" si="6"/>
        <v>446</v>
      </c>
      <c r="P452" s="110"/>
      <c r="Q452" s="110"/>
      <c r="R452" s="109"/>
      <c r="S452" s="111"/>
    </row>
    <row r="453" spans="1:19" ht="17.25" customHeight="1" x14ac:dyDescent="0.2">
      <c r="A453" s="104">
        <f t="shared" si="6"/>
        <v>447</v>
      </c>
      <c r="P453" s="110"/>
      <c r="Q453" s="110"/>
      <c r="R453" s="109"/>
      <c r="S453" s="111"/>
    </row>
    <row r="454" spans="1:19" ht="17.25" customHeight="1" x14ac:dyDescent="0.2">
      <c r="A454" s="104">
        <f t="shared" si="6"/>
        <v>448</v>
      </c>
      <c r="P454" s="110"/>
      <c r="Q454" s="110"/>
      <c r="R454" s="109"/>
      <c r="S454" s="111"/>
    </row>
    <row r="455" spans="1:19" ht="17.25" customHeight="1" x14ac:dyDescent="0.2">
      <c r="A455" s="104">
        <f t="shared" si="6"/>
        <v>449</v>
      </c>
      <c r="P455" s="110"/>
      <c r="Q455" s="110"/>
      <c r="R455" s="109"/>
      <c r="S455" s="111"/>
    </row>
    <row r="456" spans="1:19" ht="17.25" customHeight="1" x14ac:dyDescent="0.2">
      <c r="A456" s="104">
        <f t="shared" ref="A456:A519" si="7">ROW()-6</f>
        <v>450</v>
      </c>
      <c r="P456" s="110"/>
      <c r="Q456" s="110"/>
      <c r="R456" s="109"/>
      <c r="S456" s="111"/>
    </row>
    <row r="457" spans="1:19" ht="17.25" customHeight="1" x14ac:dyDescent="0.2">
      <c r="A457" s="104">
        <f t="shared" si="7"/>
        <v>451</v>
      </c>
      <c r="P457" s="110"/>
      <c r="Q457" s="110"/>
      <c r="R457" s="109"/>
      <c r="S457" s="111"/>
    </row>
    <row r="458" spans="1:19" ht="17.25" customHeight="1" x14ac:dyDescent="0.2">
      <c r="A458" s="104">
        <f t="shared" si="7"/>
        <v>452</v>
      </c>
      <c r="P458" s="110"/>
      <c r="Q458" s="110"/>
      <c r="R458" s="109"/>
      <c r="S458" s="111"/>
    </row>
    <row r="459" spans="1:19" ht="17.25" customHeight="1" x14ac:dyDescent="0.2">
      <c r="A459" s="104">
        <f t="shared" si="7"/>
        <v>453</v>
      </c>
      <c r="P459" s="110"/>
      <c r="Q459" s="110"/>
      <c r="R459" s="109"/>
      <c r="S459" s="111"/>
    </row>
    <row r="460" spans="1:19" ht="17.25" customHeight="1" x14ac:dyDescent="0.2">
      <c r="A460" s="104">
        <f t="shared" si="7"/>
        <v>454</v>
      </c>
      <c r="P460" s="110"/>
      <c r="Q460" s="110"/>
      <c r="R460" s="109"/>
      <c r="S460" s="111"/>
    </row>
    <row r="461" spans="1:19" ht="17.25" customHeight="1" x14ac:dyDescent="0.2">
      <c r="A461" s="104">
        <f t="shared" si="7"/>
        <v>455</v>
      </c>
      <c r="P461" s="110"/>
      <c r="Q461" s="110"/>
      <c r="R461" s="109"/>
      <c r="S461" s="111"/>
    </row>
    <row r="462" spans="1:19" ht="17.25" customHeight="1" x14ac:dyDescent="0.2">
      <c r="A462" s="104">
        <f t="shared" si="7"/>
        <v>456</v>
      </c>
      <c r="P462" s="110"/>
      <c r="Q462" s="110"/>
      <c r="R462" s="109"/>
      <c r="S462" s="111"/>
    </row>
    <row r="463" spans="1:19" ht="17.25" customHeight="1" x14ac:dyDescent="0.2">
      <c r="A463" s="104">
        <f t="shared" si="7"/>
        <v>457</v>
      </c>
      <c r="P463" s="110"/>
      <c r="Q463" s="110"/>
      <c r="R463" s="109"/>
      <c r="S463" s="111"/>
    </row>
    <row r="464" spans="1:19" ht="17.25" customHeight="1" x14ac:dyDescent="0.2">
      <c r="A464" s="104">
        <f t="shared" si="7"/>
        <v>458</v>
      </c>
      <c r="P464" s="110"/>
      <c r="Q464" s="110"/>
      <c r="R464" s="109"/>
      <c r="S464" s="111"/>
    </row>
    <row r="465" spans="1:19" ht="17.25" customHeight="1" x14ac:dyDescent="0.2">
      <c r="A465" s="104">
        <f t="shared" si="7"/>
        <v>459</v>
      </c>
      <c r="P465" s="110"/>
      <c r="Q465" s="110"/>
      <c r="R465" s="109"/>
      <c r="S465" s="111"/>
    </row>
    <row r="466" spans="1:19" ht="17.25" customHeight="1" x14ac:dyDescent="0.2">
      <c r="A466" s="104">
        <f t="shared" si="7"/>
        <v>460</v>
      </c>
      <c r="P466" s="110"/>
      <c r="Q466" s="110"/>
      <c r="R466" s="109"/>
      <c r="S466" s="111"/>
    </row>
    <row r="467" spans="1:19" ht="17.25" customHeight="1" x14ac:dyDescent="0.2">
      <c r="A467" s="104">
        <f t="shared" si="7"/>
        <v>461</v>
      </c>
      <c r="P467" s="110"/>
      <c r="Q467" s="110"/>
      <c r="R467" s="109"/>
      <c r="S467" s="111"/>
    </row>
    <row r="468" spans="1:19" ht="17.25" customHeight="1" x14ac:dyDescent="0.2">
      <c r="A468" s="104">
        <f t="shared" si="7"/>
        <v>462</v>
      </c>
      <c r="P468" s="110"/>
      <c r="Q468" s="110"/>
      <c r="R468" s="109"/>
      <c r="S468" s="111"/>
    </row>
    <row r="469" spans="1:19" ht="17.25" customHeight="1" x14ac:dyDescent="0.2">
      <c r="A469" s="104">
        <f t="shared" si="7"/>
        <v>463</v>
      </c>
      <c r="P469" s="110"/>
      <c r="Q469" s="110"/>
      <c r="R469" s="109"/>
      <c r="S469" s="111"/>
    </row>
    <row r="470" spans="1:19" ht="17.25" customHeight="1" x14ac:dyDescent="0.2">
      <c r="A470" s="104">
        <f t="shared" si="7"/>
        <v>464</v>
      </c>
      <c r="P470" s="110"/>
      <c r="Q470" s="110"/>
      <c r="R470" s="109"/>
      <c r="S470" s="111"/>
    </row>
    <row r="471" spans="1:19" ht="17.25" customHeight="1" x14ac:dyDescent="0.2">
      <c r="A471" s="104">
        <f t="shared" si="7"/>
        <v>465</v>
      </c>
      <c r="P471" s="110"/>
      <c r="Q471" s="110"/>
      <c r="R471" s="109"/>
      <c r="S471" s="111"/>
    </row>
    <row r="472" spans="1:19" ht="17.25" customHeight="1" x14ac:dyDescent="0.2">
      <c r="A472" s="104">
        <f t="shared" si="7"/>
        <v>466</v>
      </c>
      <c r="P472" s="110"/>
      <c r="Q472" s="110"/>
      <c r="R472" s="109"/>
      <c r="S472" s="111"/>
    </row>
    <row r="473" spans="1:19" ht="17.25" customHeight="1" x14ac:dyDescent="0.2">
      <c r="A473" s="104">
        <f t="shared" si="7"/>
        <v>467</v>
      </c>
      <c r="P473" s="110"/>
      <c r="Q473" s="110"/>
      <c r="R473" s="109"/>
      <c r="S473" s="111"/>
    </row>
    <row r="474" spans="1:19" ht="17.25" customHeight="1" x14ac:dyDescent="0.2">
      <c r="A474" s="104">
        <f t="shared" si="7"/>
        <v>468</v>
      </c>
      <c r="P474" s="110"/>
      <c r="Q474" s="110"/>
      <c r="R474" s="109"/>
      <c r="S474" s="111"/>
    </row>
    <row r="475" spans="1:19" ht="17.25" customHeight="1" x14ac:dyDescent="0.2">
      <c r="A475" s="104">
        <f t="shared" si="7"/>
        <v>469</v>
      </c>
      <c r="P475" s="110"/>
      <c r="Q475" s="110"/>
      <c r="R475" s="109"/>
      <c r="S475" s="111"/>
    </row>
    <row r="476" spans="1:19" ht="17.25" customHeight="1" x14ac:dyDescent="0.2">
      <c r="A476" s="104">
        <f t="shared" si="7"/>
        <v>470</v>
      </c>
      <c r="P476" s="110"/>
      <c r="Q476" s="110"/>
      <c r="R476" s="109"/>
      <c r="S476" s="111"/>
    </row>
    <row r="477" spans="1:19" ht="17.25" customHeight="1" x14ac:dyDescent="0.2">
      <c r="A477" s="104">
        <f t="shared" si="7"/>
        <v>471</v>
      </c>
      <c r="P477" s="110"/>
      <c r="Q477" s="110"/>
      <c r="R477" s="109"/>
      <c r="S477" s="111"/>
    </row>
    <row r="478" spans="1:19" ht="17.25" customHeight="1" x14ac:dyDescent="0.2">
      <c r="A478" s="104">
        <f t="shared" si="7"/>
        <v>472</v>
      </c>
      <c r="P478" s="110"/>
      <c r="Q478" s="110"/>
      <c r="R478" s="109"/>
      <c r="S478" s="111"/>
    </row>
    <row r="479" spans="1:19" ht="17.25" customHeight="1" x14ac:dyDescent="0.2">
      <c r="A479" s="104">
        <f t="shared" si="7"/>
        <v>473</v>
      </c>
      <c r="P479" s="110"/>
      <c r="Q479" s="110"/>
      <c r="R479" s="109"/>
      <c r="S479" s="111"/>
    </row>
    <row r="480" spans="1:19" ht="17.25" customHeight="1" x14ac:dyDescent="0.2">
      <c r="A480" s="104">
        <f t="shared" si="7"/>
        <v>474</v>
      </c>
      <c r="P480" s="110"/>
      <c r="Q480" s="110"/>
      <c r="R480" s="109"/>
      <c r="S480" s="111"/>
    </row>
    <row r="481" spans="1:19" ht="17.25" customHeight="1" x14ac:dyDescent="0.2">
      <c r="A481" s="104">
        <f t="shared" si="7"/>
        <v>475</v>
      </c>
      <c r="P481" s="110"/>
      <c r="Q481" s="110"/>
      <c r="R481" s="109"/>
      <c r="S481" s="111"/>
    </row>
    <row r="482" spans="1:19" ht="17.25" customHeight="1" x14ac:dyDescent="0.2">
      <c r="A482" s="104">
        <f t="shared" si="7"/>
        <v>476</v>
      </c>
      <c r="P482" s="110"/>
      <c r="Q482" s="110"/>
      <c r="R482" s="109"/>
      <c r="S482" s="111"/>
    </row>
    <row r="483" spans="1:19" ht="17.25" customHeight="1" x14ac:dyDescent="0.2">
      <c r="A483" s="104">
        <f t="shared" si="7"/>
        <v>477</v>
      </c>
      <c r="P483" s="110"/>
      <c r="Q483" s="110"/>
      <c r="R483" s="109"/>
      <c r="S483" s="111"/>
    </row>
    <row r="484" spans="1:19" ht="17.25" customHeight="1" x14ac:dyDescent="0.2">
      <c r="A484" s="104">
        <f t="shared" si="7"/>
        <v>478</v>
      </c>
      <c r="P484" s="110"/>
      <c r="Q484" s="110"/>
      <c r="R484" s="109"/>
      <c r="S484" s="111"/>
    </row>
    <row r="485" spans="1:19" ht="17.25" customHeight="1" x14ac:dyDescent="0.2">
      <c r="A485" s="104">
        <f t="shared" si="7"/>
        <v>479</v>
      </c>
      <c r="P485" s="110"/>
      <c r="Q485" s="110"/>
      <c r="R485" s="109"/>
      <c r="S485" s="111"/>
    </row>
    <row r="486" spans="1:19" ht="17.25" customHeight="1" x14ac:dyDescent="0.2">
      <c r="A486" s="104">
        <f t="shared" si="7"/>
        <v>480</v>
      </c>
      <c r="P486" s="110"/>
      <c r="Q486" s="110"/>
      <c r="R486" s="109"/>
      <c r="S486" s="111"/>
    </row>
    <row r="487" spans="1:19" ht="17.25" customHeight="1" x14ac:dyDescent="0.2">
      <c r="A487" s="104">
        <f t="shared" si="7"/>
        <v>481</v>
      </c>
      <c r="P487" s="110"/>
      <c r="Q487" s="110"/>
      <c r="R487" s="109"/>
      <c r="S487" s="111"/>
    </row>
    <row r="488" spans="1:19" ht="17.25" customHeight="1" x14ac:dyDescent="0.2">
      <c r="A488" s="104">
        <f t="shared" si="7"/>
        <v>482</v>
      </c>
      <c r="P488" s="110"/>
      <c r="Q488" s="110"/>
      <c r="R488" s="109"/>
      <c r="S488" s="111"/>
    </row>
    <row r="489" spans="1:19" ht="17.25" customHeight="1" x14ac:dyDescent="0.2">
      <c r="A489" s="104">
        <f t="shared" si="7"/>
        <v>483</v>
      </c>
      <c r="P489" s="110"/>
      <c r="Q489" s="110"/>
      <c r="R489" s="109"/>
      <c r="S489" s="111"/>
    </row>
    <row r="490" spans="1:19" ht="17.25" customHeight="1" x14ac:dyDescent="0.2">
      <c r="A490" s="104">
        <f t="shared" si="7"/>
        <v>484</v>
      </c>
      <c r="P490" s="110"/>
      <c r="Q490" s="110"/>
      <c r="R490" s="109"/>
      <c r="S490" s="111"/>
    </row>
    <row r="491" spans="1:19" ht="17.25" customHeight="1" x14ac:dyDescent="0.2">
      <c r="A491" s="104">
        <f t="shared" si="7"/>
        <v>485</v>
      </c>
      <c r="P491" s="110"/>
      <c r="Q491" s="110"/>
      <c r="R491" s="109"/>
      <c r="S491" s="111"/>
    </row>
    <row r="492" spans="1:19" ht="17.25" customHeight="1" x14ac:dyDescent="0.2">
      <c r="A492" s="104">
        <f t="shared" si="7"/>
        <v>486</v>
      </c>
      <c r="P492" s="110"/>
      <c r="Q492" s="110"/>
      <c r="R492" s="109"/>
      <c r="S492" s="111"/>
    </row>
    <row r="493" spans="1:19" ht="17.25" customHeight="1" x14ac:dyDescent="0.2">
      <c r="A493" s="104">
        <f t="shared" si="7"/>
        <v>487</v>
      </c>
      <c r="P493" s="110"/>
      <c r="Q493" s="110"/>
      <c r="R493" s="109"/>
      <c r="S493" s="111"/>
    </row>
    <row r="494" spans="1:19" ht="17.25" customHeight="1" x14ac:dyDescent="0.2">
      <c r="A494" s="104">
        <f t="shared" si="7"/>
        <v>488</v>
      </c>
      <c r="P494" s="110"/>
      <c r="Q494" s="110"/>
      <c r="R494" s="109"/>
      <c r="S494" s="111"/>
    </row>
    <row r="495" spans="1:19" ht="17.25" customHeight="1" x14ac:dyDescent="0.2">
      <c r="A495" s="104">
        <f t="shared" si="7"/>
        <v>489</v>
      </c>
      <c r="P495" s="110"/>
      <c r="Q495" s="110"/>
      <c r="R495" s="109"/>
      <c r="S495" s="111"/>
    </row>
    <row r="496" spans="1:19" ht="17.25" customHeight="1" x14ac:dyDescent="0.2">
      <c r="A496" s="104">
        <f t="shared" si="7"/>
        <v>490</v>
      </c>
      <c r="P496" s="110"/>
      <c r="Q496" s="110"/>
      <c r="R496" s="109"/>
      <c r="S496" s="111"/>
    </row>
    <row r="497" spans="1:19" ht="17.25" customHeight="1" x14ac:dyDescent="0.2">
      <c r="A497" s="104">
        <f t="shared" si="7"/>
        <v>491</v>
      </c>
      <c r="P497" s="110"/>
      <c r="Q497" s="110"/>
      <c r="R497" s="109"/>
      <c r="S497" s="111"/>
    </row>
    <row r="498" spans="1:19" ht="17.25" customHeight="1" x14ac:dyDescent="0.2">
      <c r="A498" s="104">
        <f t="shared" si="7"/>
        <v>492</v>
      </c>
      <c r="P498" s="110"/>
      <c r="Q498" s="110"/>
      <c r="R498" s="109"/>
      <c r="S498" s="111"/>
    </row>
    <row r="499" spans="1:19" ht="17.25" customHeight="1" x14ac:dyDescent="0.2">
      <c r="A499" s="104">
        <f t="shared" si="7"/>
        <v>493</v>
      </c>
      <c r="P499" s="110"/>
      <c r="Q499" s="110"/>
      <c r="R499" s="109"/>
      <c r="S499" s="111"/>
    </row>
    <row r="500" spans="1:19" ht="17.25" customHeight="1" x14ac:dyDescent="0.2">
      <c r="A500" s="104">
        <f t="shared" si="7"/>
        <v>494</v>
      </c>
      <c r="P500" s="110"/>
      <c r="Q500" s="110"/>
      <c r="R500" s="109"/>
      <c r="S500" s="111"/>
    </row>
    <row r="501" spans="1:19" ht="17.25" customHeight="1" x14ac:dyDescent="0.2">
      <c r="A501" s="104">
        <f t="shared" si="7"/>
        <v>495</v>
      </c>
      <c r="P501" s="110"/>
      <c r="Q501" s="110"/>
      <c r="R501" s="109"/>
      <c r="S501" s="111"/>
    </row>
    <row r="502" spans="1:19" ht="17.25" customHeight="1" x14ac:dyDescent="0.2">
      <c r="A502" s="104">
        <f t="shared" si="7"/>
        <v>496</v>
      </c>
      <c r="P502" s="110"/>
      <c r="Q502" s="110"/>
      <c r="R502" s="109"/>
      <c r="S502" s="111"/>
    </row>
    <row r="503" spans="1:19" ht="17.25" customHeight="1" x14ac:dyDescent="0.2">
      <c r="A503" s="104">
        <f t="shared" si="7"/>
        <v>497</v>
      </c>
      <c r="P503" s="110"/>
      <c r="Q503" s="110"/>
      <c r="R503" s="109"/>
      <c r="S503" s="111"/>
    </row>
    <row r="504" spans="1:19" ht="17.25" customHeight="1" x14ac:dyDescent="0.2">
      <c r="A504" s="104">
        <f t="shared" si="7"/>
        <v>498</v>
      </c>
      <c r="P504" s="110"/>
      <c r="Q504" s="110"/>
      <c r="R504" s="109"/>
      <c r="S504" s="111"/>
    </row>
    <row r="505" spans="1:19" ht="17.25" customHeight="1" x14ac:dyDescent="0.2">
      <c r="A505" s="104">
        <f t="shared" si="7"/>
        <v>499</v>
      </c>
      <c r="P505" s="110"/>
      <c r="Q505" s="110"/>
      <c r="R505" s="109"/>
      <c r="S505" s="111"/>
    </row>
    <row r="506" spans="1:19" ht="17.25" customHeight="1" x14ac:dyDescent="0.2">
      <c r="A506" s="104">
        <f t="shared" si="7"/>
        <v>500</v>
      </c>
      <c r="P506" s="110"/>
      <c r="Q506" s="110"/>
      <c r="R506" s="109"/>
      <c r="S506" s="111"/>
    </row>
    <row r="507" spans="1:19" ht="17.25" customHeight="1" x14ac:dyDescent="0.2">
      <c r="A507" s="104">
        <f t="shared" si="7"/>
        <v>501</v>
      </c>
      <c r="P507" s="110"/>
      <c r="Q507" s="110"/>
      <c r="R507" s="109"/>
      <c r="S507" s="111"/>
    </row>
    <row r="508" spans="1:19" ht="17.25" customHeight="1" x14ac:dyDescent="0.2">
      <c r="A508" s="104">
        <f t="shared" si="7"/>
        <v>502</v>
      </c>
      <c r="P508" s="110"/>
      <c r="Q508" s="110"/>
      <c r="R508" s="109"/>
      <c r="S508" s="111"/>
    </row>
    <row r="509" spans="1:19" ht="17.25" customHeight="1" x14ac:dyDescent="0.2">
      <c r="A509" s="104">
        <f t="shared" si="7"/>
        <v>503</v>
      </c>
      <c r="P509" s="110"/>
      <c r="Q509" s="110"/>
      <c r="R509" s="109"/>
      <c r="S509" s="111"/>
    </row>
    <row r="510" spans="1:19" ht="17.25" customHeight="1" x14ac:dyDescent="0.2">
      <c r="A510" s="104">
        <f t="shared" si="7"/>
        <v>504</v>
      </c>
      <c r="P510" s="110"/>
      <c r="Q510" s="110"/>
      <c r="R510" s="109"/>
      <c r="S510" s="111"/>
    </row>
    <row r="511" spans="1:19" ht="17.25" customHeight="1" x14ac:dyDescent="0.2">
      <c r="A511" s="104">
        <f t="shared" si="7"/>
        <v>505</v>
      </c>
      <c r="P511" s="110"/>
      <c r="Q511" s="110"/>
      <c r="R511" s="109"/>
      <c r="S511" s="111"/>
    </row>
    <row r="512" spans="1:19" ht="17.25" customHeight="1" x14ac:dyDescent="0.2">
      <c r="A512" s="104">
        <f t="shared" si="7"/>
        <v>506</v>
      </c>
      <c r="P512" s="110"/>
      <c r="Q512" s="110"/>
      <c r="R512" s="109"/>
      <c r="S512" s="111"/>
    </row>
    <row r="513" spans="1:19" ht="17.25" customHeight="1" x14ac:dyDescent="0.2">
      <c r="A513" s="104">
        <f t="shared" si="7"/>
        <v>507</v>
      </c>
      <c r="P513" s="110"/>
      <c r="Q513" s="110"/>
      <c r="R513" s="109"/>
      <c r="S513" s="111"/>
    </row>
    <row r="514" spans="1:19" ht="17.25" customHeight="1" x14ac:dyDescent="0.2">
      <c r="A514" s="104">
        <f t="shared" si="7"/>
        <v>508</v>
      </c>
      <c r="P514" s="110"/>
      <c r="Q514" s="110"/>
      <c r="R514" s="109"/>
      <c r="S514" s="111"/>
    </row>
    <row r="515" spans="1:19" ht="17.25" customHeight="1" x14ac:dyDescent="0.2">
      <c r="A515" s="104">
        <f t="shared" si="7"/>
        <v>509</v>
      </c>
      <c r="P515" s="110"/>
      <c r="Q515" s="110"/>
      <c r="R515" s="109"/>
      <c r="S515" s="111"/>
    </row>
    <row r="516" spans="1:19" ht="17.25" customHeight="1" x14ac:dyDescent="0.2">
      <c r="A516" s="104">
        <f t="shared" si="7"/>
        <v>510</v>
      </c>
      <c r="P516" s="110"/>
      <c r="Q516" s="110"/>
      <c r="R516" s="109"/>
      <c r="S516" s="111"/>
    </row>
    <row r="517" spans="1:19" ht="17.25" customHeight="1" x14ac:dyDescent="0.2">
      <c r="A517" s="104">
        <f t="shared" si="7"/>
        <v>511</v>
      </c>
      <c r="P517" s="110"/>
      <c r="Q517" s="110"/>
      <c r="R517" s="109"/>
      <c r="S517" s="111"/>
    </row>
    <row r="518" spans="1:19" ht="17.25" customHeight="1" x14ac:dyDescent="0.2">
      <c r="A518" s="104">
        <f t="shared" si="7"/>
        <v>512</v>
      </c>
      <c r="P518" s="110"/>
      <c r="Q518" s="110"/>
      <c r="R518" s="109"/>
      <c r="S518" s="111"/>
    </row>
    <row r="519" spans="1:19" ht="17.25" customHeight="1" x14ac:dyDescent="0.2">
      <c r="A519" s="104">
        <f t="shared" si="7"/>
        <v>513</v>
      </c>
      <c r="P519" s="110"/>
      <c r="Q519" s="110"/>
      <c r="R519" s="109"/>
      <c r="S519" s="111"/>
    </row>
    <row r="520" spans="1:19" ht="17.25" customHeight="1" x14ac:dyDescent="0.2">
      <c r="A520" s="104">
        <f t="shared" ref="A520:A583" si="8">ROW()-6</f>
        <v>514</v>
      </c>
      <c r="P520" s="110"/>
      <c r="Q520" s="110"/>
      <c r="R520" s="109"/>
      <c r="S520" s="111"/>
    </row>
    <row r="521" spans="1:19" ht="17.25" customHeight="1" x14ac:dyDescent="0.2">
      <c r="A521" s="104">
        <f t="shared" si="8"/>
        <v>515</v>
      </c>
      <c r="P521" s="110"/>
      <c r="Q521" s="110"/>
      <c r="R521" s="109"/>
      <c r="S521" s="111"/>
    </row>
    <row r="522" spans="1:19" ht="17.25" customHeight="1" x14ac:dyDescent="0.2">
      <c r="A522" s="104">
        <f t="shared" si="8"/>
        <v>516</v>
      </c>
      <c r="P522" s="110"/>
      <c r="Q522" s="110"/>
      <c r="R522" s="109"/>
      <c r="S522" s="111"/>
    </row>
    <row r="523" spans="1:19" ht="17.25" customHeight="1" x14ac:dyDescent="0.2">
      <c r="A523" s="104">
        <f t="shared" si="8"/>
        <v>517</v>
      </c>
      <c r="P523" s="110"/>
      <c r="Q523" s="110"/>
      <c r="R523" s="109"/>
      <c r="S523" s="111"/>
    </row>
    <row r="524" spans="1:19" ht="17.25" customHeight="1" x14ac:dyDescent="0.2">
      <c r="A524" s="104">
        <f t="shared" si="8"/>
        <v>518</v>
      </c>
      <c r="P524" s="110"/>
      <c r="Q524" s="110"/>
      <c r="R524" s="109"/>
      <c r="S524" s="111"/>
    </row>
    <row r="525" spans="1:19" ht="17.25" customHeight="1" x14ac:dyDescent="0.2">
      <c r="A525" s="104">
        <f t="shared" si="8"/>
        <v>519</v>
      </c>
      <c r="P525" s="110"/>
      <c r="Q525" s="110"/>
      <c r="R525" s="109"/>
      <c r="S525" s="111"/>
    </row>
    <row r="526" spans="1:19" ht="17.25" customHeight="1" x14ac:dyDescent="0.2">
      <c r="A526" s="104">
        <f t="shared" si="8"/>
        <v>520</v>
      </c>
      <c r="P526" s="110"/>
      <c r="Q526" s="110"/>
      <c r="R526" s="109"/>
      <c r="S526" s="111"/>
    </row>
    <row r="527" spans="1:19" ht="17.25" customHeight="1" x14ac:dyDescent="0.2">
      <c r="A527" s="104">
        <f t="shared" si="8"/>
        <v>521</v>
      </c>
      <c r="P527" s="110"/>
      <c r="Q527" s="110"/>
      <c r="R527" s="109"/>
      <c r="S527" s="111"/>
    </row>
    <row r="528" spans="1:19" ht="17.25" customHeight="1" x14ac:dyDescent="0.2">
      <c r="A528" s="104">
        <f t="shared" si="8"/>
        <v>522</v>
      </c>
      <c r="P528" s="110"/>
      <c r="Q528" s="110"/>
      <c r="R528" s="109"/>
      <c r="S528" s="111"/>
    </row>
    <row r="529" spans="1:19" ht="17.25" customHeight="1" x14ac:dyDescent="0.2">
      <c r="A529" s="104">
        <f t="shared" si="8"/>
        <v>523</v>
      </c>
      <c r="P529" s="110"/>
      <c r="Q529" s="110"/>
      <c r="R529" s="109"/>
      <c r="S529" s="111"/>
    </row>
    <row r="530" spans="1:19" ht="17.25" customHeight="1" x14ac:dyDescent="0.2">
      <c r="A530" s="104">
        <f t="shared" si="8"/>
        <v>524</v>
      </c>
      <c r="P530" s="110"/>
      <c r="Q530" s="110"/>
      <c r="R530" s="109"/>
      <c r="S530" s="111"/>
    </row>
    <row r="531" spans="1:19" ht="17.25" customHeight="1" x14ac:dyDescent="0.2">
      <c r="A531" s="104">
        <f t="shared" si="8"/>
        <v>525</v>
      </c>
      <c r="P531" s="110"/>
      <c r="Q531" s="110"/>
      <c r="R531" s="109"/>
      <c r="S531" s="111"/>
    </row>
    <row r="532" spans="1:19" ht="17.25" customHeight="1" x14ac:dyDescent="0.2">
      <c r="A532" s="104">
        <f t="shared" si="8"/>
        <v>526</v>
      </c>
      <c r="P532" s="110"/>
      <c r="Q532" s="110"/>
      <c r="R532" s="109"/>
      <c r="S532" s="111"/>
    </row>
    <row r="533" spans="1:19" ht="17.25" customHeight="1" x14ac:dyDescent="0.2">
      <c r="A533" s="104">
        <f t="shared" si="8"/>
        <v>527</v>
      </c>
      <c r="P533" s="110"/>
      <c r="Q533" s="110"/>
      <c r="R533" s="109"/>
      <c r="S533" s="111"/>
    </row>
    <row r="534" spans="1:19" ht="17.25" customHeight="1" x14ac:dyDescent="0.2">
      <c r="A534" s="104">
        <f t="shared" si="8"/>
        <v>528</v>
      </c>
      <c r="P534" s="110"/>
      <c r="Q534" s="110"/>
      <c r="R534" s="109"/>
      <c r="S534" s="111"/>
    </row>
    <row r="535" spans="1:19" ht="17.25" customHeight="1" x14ac:dyDescent="0.2">
      <c r="A535" s="104">
        <f t="shared" si="8"/>
        <v>529</v>
      </c>
      <c r="P535" s="110"/>
      <c r="Q535" s="110"/>
      <c r="R535" s="109"/>
      <c r="S535" s="111"/>
    </row>
    <row r="536" spans="1:19" ht="17.25" customHeight="1" x14ac:dyDescent="0.2">
      <c r="A536" s="104">
        <f t="shared" si="8"/>
        <v>530</v>
      </c>
      <c r="P536" s="110"/>
      <c r="Q536" s="110"/>
      <c r="R536" s="109"/>
      <c r="S536" s="111"/>
    </row>
    <row r="537" spans="1:19" ht="17.25" customHeight="1" x14ac:dyDescent="0.2">
      <c r="A537" s="104">
        <f t="shared" si="8"/>
        <v>531</v>
      </c>
      <c r="P537" s="110"/>
      <c r="Q537" s="110"/>
      <c r="R537" s="109"/>
      <c r="S537" s="111"/>
    </row>
    <row r="538" spans="1:19" ht="17.25" customHeight="1" x14ac:dyDescent="0.2">
      <c r="A538" s="104">
        <f t="shared" si="8"/>
        <v>532</v>
      </c>
      <c r="P538" s="110"/>
      <c r="Q538" s="110"/>
      <c r="R538" s="109"/>
      <c r="S538" s="111"/>
    </row>
    <row r="539" spans="1:19" ht="17.25" customHeight="1" x14ac:dyDescent="0.2">
      <c r="A539" s="104">
        <f t="shared" si="8"/>
        <v>533</v>
      </c>
      <c r="P539" s="110"/>
      <c r="Q539" s="110"/>
      <c r="R539" s="109"/>
      <c r="S539" s="111"/>
    </row>
    <row r="540" spans="1:19" ht="17.25" customHeight="1" x14ac:dyDescent="0.2">
      <c r="A540" s="104">
        <f t="shared" si="8"/>
        <v>534</v>
      </c>
      <c r="P540" s="110"/>
      <c r="Q540" s="110"/>
      <c r="R540" s="109"/>
      <c r="S540" s="111"/>
    </row>
    <row r="541" spans="1:19" ht="17.25" customHeight="1" x14ac:dyDescent="0.2">
      <c r="A541" s="104">
        <f t="shared" si="8"/>
        <v>535</v>
      </c>
      <c r="P541" s="110"/>
      <c r="Q541" s="110"/>
      <c r="R541" s="109"/>
      <c r="S541" s="111"/>
    </row>
    <row r="542" spans="1:19" ht="17.25" customHeight="1" x14ac:dyDescent="0.2">
      <c r="A542" s="104">
        <f t="shared" si="8"/>
        <v>536</v>
      </c>
      <c r="P542" s="110"/>
      <c r="Q542" s="110"/>
      <c r="R542" s="109"/>
      <c r="S542" s="111"/>
    </row>
    <row r="543" spans="1:19" ht="17.25" customHeight="1" x14ac:dyDescent="0.2">
      <c r="A543" s="104">
        <f t="shared" si="8"/>
        <v>537</v>
      </c>
      <c r="P543" s="110"/>
      <c r="Q543" s="110"/>
      <c r="R543" s="109"/>
      <c r="S543" s="111"/>
    </row>
    <row r="544" spans="1:19" ht="17.25" customHeight="1" x14ac:dyDescent="0.2">
      <c r="A544" s="104">
        <f t="shared" si="8"/>
        <v>538</v>
      </c>
      <c r="P544" s="110"/>
      <c r="Q544" s="110"/>
      <c r="R544" s="109"/>
      <c r="S544" s="111"/>
    </row>
    <row r="545" spans="1:19" ht="17.25" customHeight="1" x14ac:dyDescent="0.2">
      <c r="A545" s="104">
        <f t="shared" si="8"/>
        <v>539</v>
      </c>
      <c r="P545" s="110"/>
      <c r="Q545" s="110"/>
      <c r="R545" s="109"/>
      <c r="S545" s="111"/>
    </row>
    <row r="546" spans="1:19" ht="17.25" customHeight="1" x14ac:dyDescent="0.2">
      <c r="A546" s="104">
        <f t="shared" si="8"/>
        <v>540</v>
      </c>
      <c r="P546" s="110"/>
      <c r="Q546" s="110"/>
      <c r="R546" s="109"/>
      <c r="S546" s="111"/>
    </row>
    <row r="547" spans="1:19" ht="17.25" customHeight="1" x14ac:dyDescent="0.2">
      <c r="A547" s="104">
        <f t="shared" si="8"/>
        <v>541</v>
      </c>
      <c r="P547" s="110"/>
      <c r="Q547" s="110"/>
      <c r="R547" s="109"/>
      <c r="S547" s="111"/>
    </row>
    <row r="548" spans="1:19" ht="17.25" customHeight="1" x14ac:dyDescent="0.2">
      <c r="A548" s="104">
        <f t="shared" si="8"/>
        <v>542</v>
      </c>
      <c r="P548" s="110"/>
      <c r="Q548" s="110"/>
      <c r="R548" s="109"/>
      <c r="S548" s="111"/>
    </row>
    <row r="549" spans="1:19" ht="17.25" customHeight="1" x14ac:dyDescent="0.2">
      <c r="A549" s="104">
        <f t="shared" si="8"/>
        <v>543</v>
      </c>
      <c r="P549" s="110"/>
      <c r="Q549" s="110"/>
      <c r="R549" s="109"/>
      <c r="S549" s="111"/>
    </row>
    <row r="550" spans="1:19" ht="17.25" customHeight="1" x14ac:dyDescent="0.2">
      <c r="A550" s="104">
        <f t="shared" si="8"/>
        <v>544</v>
      </c>
      <c r="P550" s="110"/>
      <c r="Q550" s="110"/>
      <c r="R550" s="109"/>
      <c r="S550" s="111"/>
    </row>
    <row r="551" spans="1:19" ht="17.25" customHeight="1" x14ac:dyDescent="0.2">
      <c r="A551" s="104">
        <f t="shared" si="8"/>
        <v>545</v>
      </c>
      <c r="P551" s="110"/>
      <c r="Q551" s="110"/>
      <c r="R551" s="109"/>
      <c r="S551" s="111"/>
    </row>
    <row r="552" spans="1:19" ht="17.25" customHeight="1" x14ac:dyDescent="0.2">
      <c r="A552" s="104">
        <f t="shared" si="8"/>
        <v>546</v>
      </c>
      <c r="P552" s="110"/>
      <c r="Q552" s="110"/>
      <c r="R552" s="109"/>
      <c r="S552" s="111"/>
    </row>
    <row r="553" spans="1:19" ht="17.25" customHeight="1" x14ac:dyDescent="0.2">
      <c r="A553" s="104">
        <f t="shared" si="8"/>
        <v>547</v>
      </c>
      <c r="P553" s="110"/>
      <c r="Q553" s="110"/>
      <c r="R553" s="109"/>
      <c r="S553" s="111"/>
    </row>
    <row r="554" spans="1:19" ht="17.25" customHeight="1" x14ac:dyDescent="0.2">
      <c r="A554" s="104">
        <f t="shared" si="8"/>
        <v>548</v>
      </c>
      <c r="P554" s="110"/>
      <c r="Q554" s="110"/>
      <c r="R554" s="109"/>
      <c r="S554" s="111"/>
    </row>
    <row r="555" spans="1:19" ht="17.25" customHeight="1" x14ac:dyDescent="0.2">
      <c r="A555" s="104">
        <f t="shared" si="8"/>
        <v>549</v>
      </c>
      <c r="P555" s="110"/>
      <c r="Q555" s="110"/>
      <c r="R555" s="109"/>
      <c r="S555" s="111"/>
    </row>
    <row r="556" spans="1:19" ht="17.25" customHeight="1" x14ac:dyDescent="0.2">
      <c r="A556" s="104">
        <f t="shared" si="8"/>
        <v>550</v>
      </c>
      <c r="P556" s="110"/>
      <c r="Q556" s="110"/>
      <c r="R556" s="109"/>
      <c r="S556" s="111"/>
    </row>
    <row r="557" spans="1:19" ht="17.25" customHeight="1" x14ac:dyDescent="0.2">
      <c r="A557" s="104">
        <f t="shared" si="8"/>
        <v>551</v>
      </c>
      <c r="P557" s="110"/>
      <c r="Q557" s="110"/>
      <c r="R557" s="109"/>
      <c r="S557" s="111"/>
    </row>
    <row r="558" spans="1:19" ht="17.25" customHeight="1" x14ac:dyDescent="0.2">
      <c r="A558" s="104">
        <f t="shared" si="8"/>
        <v>552</v>
      </c>
      <c r="P558" s="110"/>
      <c r="Q558" s="110"/>
      <c r="R558" s="109"/>
      <c r="S558" s="111"/>
    </row>
    <row r="559" spans="1:19" ht="17.25" customHeight="1" x14ac:dyDescent="0.2">
      <c r="A559" s="104">
        <f t="shared" si="8"/>
        <v>553</v>
      </c>
      <c r="P559" s="110"/>
      <c r="Q559" s="110"/>
      <c r="R559" s="109"/>
      <c r="S559" s="111"/>
    </row>
    <row r="560" spans="1:19" ht="17.25" customHeight="1" x14ac:dyDescent="0.2">
      <c r="A560" s="104">
        <f t="shared" si="8"/>
        <v>554</v>
      </c>
      <c r="P560" s="110"/>
      <c r="Q560" s="110"/>
      <c r="R560" s="109"/>
      <c r="S560" s="111"/>
    </row>
    <row r="561" spans="1:19" ht="17.25" customHeight="1" x14ac:dyDescent="0.2">
      <c r="A561" s="104">
        <f t="shared" si="8"/>
        <v>555</v>
      </c>
      <c r="P561" s="110"/>
      <c r="Q561" s="110"/>
      <c r="R561" s="109"/>
      <c r="S561" s="111"/>
    </row>
    <row r="562" spans="1:19" ht="17.25" customHeight="1" x14ac:dyDescent="0.2">
      <c r="A562" s="104">
        <f t="shared" si="8"/>
        <v>556</v>
      </c>
      <c r="P562" s="110"/>
      <c r="Q562" s="110"/>
      <c r="R562" s="109"/>
      <c r="S562" s="111"/>
    </row>
    <row r="563" spans="1:19" ht="17.25" customHeight="1" x14ac:dyDescent="0.2">
      <c r="A563" s="104">
        <f t="shared" si="8"/>
        <v>557</v>
      </c>
      <c r="P563" s="110"/>
      <c r="Q563" s="110"/>
      <c r="R563" s="109"/>
      <c r="S563" s="111"/>
    </row>
    <row r="564" spans="1:19" ht="17.25" customHeight="1" x14ac:dyDescent="0.2">
      <c r="A564" s="104">
        <f t="shared" si="8"/>
        <v>558</v>
      </c>
      <c r="P564" s="110"/>
      <c r="Q564" s="110"/>
      <c r="R564" s="109"/>
      <c r="S564" s="111"/>
    </row>
    <row r="565" spans="1:19" ht="17.25" customHeight="1" x14ac:dyDescent="0.2">
      <c r="A565" s="104">
        <f t="shared" si="8"/>
        <v>559</v>
      </c>
      <c r="P565" s="110"/>
      <c r="Q565" s="110"/>
      <c r="R565" s="109"/>
      <c r="S565" s="111"/>
    </row>
    <row r="566" spans="1:19" ht="17.25" customHeight="1" x14ac:dyDescent="0.2">
      <c r="A566" s="104">
        <f t="shared" si="8"/>
        <v>560</v>
      </c>
      <c r="P566" s="110"/>
      <c r="Q566" s="110"/>
      <c r="R566" s="109"/>
      <c r="S566" s="111"/>
    </row>
    <row r="567" spans="1:19" ht="17.25" customHeight="1" x14ac:dyDescent="0.2">
      <c r="A567" s="104">
        <f t="shared" si="8"/>
        <v>561</v>
      </c>
      <c r="P567" s="110"/>
      <c r="Q567" s="110"/>
      <c r="R567" s="109"/>
      <c r="S567" s="111"/>
    </row>
    <row r="568" spans="1:19" ht="17.25" customHeight="1" x14ac:dyDescent="0.2">
      <c r="A568" s="104">
        <f t="shared" si="8"/>
        <v>562</v>
      </c>
      <c r="P568" s="110"/>
      <c r="Q568" s="110"/>
      <c r="R568" s="109"/>
      <c r="S568" s="111"/>
    </row>
    <row r="569" spans="1:19" ht="17.25" customHeight="1" x14ac:dyDescent="0.2">
      <c r="A569" s="104">
        <f t="shared" si="8"/>
        <v>563</v>
      </c>
      <c r="P569" s="110"/>
      <c r="Q569" s="110"/>
      <c r="R569" s="109"/>
      <c r="S569" s="111"/>
    </row>
    <row r="570" spans="1:19" ht="17.25" customHeight="1" x14ac:dyDescent="0.2">
      <c r="A570" s="104">
        <f t="shared" si="8"/>
        <v>564</v>
      </c>
      <c r="P570" s="110"/>
      <c r="Q570" s="110"/>
      <c r="R570" s="109"/>
      <c r="S570" s="111"/>
    </row>
    <row r="571" spans="1:19" ht="17.25" customHeight="1" x14ac:dyDescent="0.2">
      <c r="A571" s="104">
        <f t="shared" si="8"/>
        <v>565</v>
      </c>
      <c r="P571" s="110"/>
      <c r="Q571" s="110"/>
      <c r="R571" s="109"/>
      <c r="S571" s="111"/>
    </row>
    <row r="572" spans="1:19" ht="17.25" customHeight="1" x14ac:dyDescent="0.2">
      <c r="A572" s="104">
        <f t="shared" si="8"/>
        <v>566</v>
      </c>
      <c r="P572" s="110"/>
      <c r="Q572" s="110"/>
      <c r="R572" s="109"/>
      <c r="S572" s="111"/>
    </row>
    <row r="573" spans="1:19" ht="17.25" customHeight="1" x14ac:dyDescent="0.2">
      <c r="A573" s="104">
        <f t="shared" si="8"/>
        <v>567</v>
      </c>
      <c r="P573" s="110"/>
      <c r="Q573" s="110"/>
      <c r="R573" s="109"/>
      <c r="S573" s="111"/>
    </row>
    <row r="574" spans="1:19" ht="17.25" customHeight="1" x14ac:dyDescent="0.2">
      <c r="A574" s="104">
        <f t="shared" si="8"/>
        <v>568</v>
      </c>
      <c r="P574" s="110"/>
      <c r="Q574" s="110"/>
      <c r="R574" s="109"/>
      <c r="S574" s="111"/>
    </row>
    <row r="575" spans="1:19" ht="17.25" customHeight="1" x14ac:dyDescent="0.2">
      <c r="A575" s="104">
        <f t="shared" si="8"/>
        <v>569</v>
      </c>
      <c r="P575" s="110"/>
      <c r="Q575" s="110"/>
      <c r="R575" s="109"/>
      <c r="S575" s="111"/>
    </row>
    <row r="576" spans="1:19" ht="17.25" customHeight="1" x14ac:dyDescent="0.2">
      <c r="A576" s="104">
        <f t="shared" si="8"/>
        <v>570</v>
      </c>
      <c r="P576" s="110"/>
      <c r="Q576" s="110"/>
      <c r="R576" s="109"/>
      <c r="S576" s="111"/>
    </row>
    <row r="577" spans="1:19" ht="17.25" customHeight="1" x14ac:dyDescent="0.2">
      <c r="A577" s="104">
        <f t="shared" si="8"/>
        <v>571</v>
      </c>
      <c r="P577" s="110"/>
      <c r="Q577" s="110"/>
      <c r="R577" s="109"/>
      <c r="S577" s="111"/>
    </row>
    <row r="578" spans="1:19" ht="17.25" customHeight="1" x14ac:dyDescent="0.2">
      <c r="A578" s="104">
        <f t="shared" si="8"/>
        <v>572</v>
      </c>
      <c r="P578" s="110"/>
      <c r="Q578" s="110"/>
      <c r="R578" s="109"/>
      <c r="S578" s="111"/>
    </row>
    <row r="579" spans="1:19" ht="17.25" customHeight="1" x14ac:dyDescent="0.2">
      <c r="A579" s="104">
        <f t="shared" si="8"/>
        <v>573</v>
      </c>
      <c r="P579" s="110"/>
      <c r="Q579" s="110"/>
      <c r="R579" s="109"/>
      <c r="S579" s="111"/>
    </row>
    <row r="580" spans="1:19" ht="17.25" customHeight="1" x14ac:dyDescent="0.2">
      <c r="A580" s="104">
        <f t="shared" si="8"/>
        <v>574</v>
      </c>
      <c r="P580" s="110"/>
      <c r="Q580" s="110"/>
      <c r="R580" s="109"/>
      <c r="S580" s="111"/>
    </row>
    <row r="581" spans="1:19" ht="17.25" customHeight="1" x14ac:dyDescent="0.2">
      <c r="A581" s="104">
        <f t="shared" si="8"/>
        <v>575</v>
      </c>
      <c r="P581" s="110"/>
      <c r="Q581" s="110"/>
      <c r="R581" s="109"/>
      <c r="S581" s="111"/>
    </row>
    <row r="582" spans="1:19" ht="17.25" customHeight="1" x14ac:dyDescent="0.2">
      <c r="A582" s="104">
        <f t="shared" si="8"/>
        <v>576</v>
      </c>
      <c r="P582" s="110"/>
      <c r="Q582" s="110"/>
      <c r="R582" s="109"/>
      <c r="S582" s="111"/>
    </row>
    <row r="583" spans="1:19" ht="17.25" customHeight="1" x14ac:dyDescent="0.2">
      <c r="A583" s="104">
        <f t="shared" si="8"/>
        <v>577</v>
      </c>
      <c r="P583" s="110"/>
      <c r="Q583" s="110"/>
      <c r="R583" s="109"/>
      <c r="S583" s="111"/>
    </row>
    <row r="584" spans="1:19" ht="17.25" customHeight="1" x14ac:dyDescent="0.2">
      <c r="A584" s="104">
        <f t="shared" ref="A584:A647" si="9">ROW()-6</f>
        <v>578</v>
      </c>
      <c r="P584" s="110"/>
      <c r="Q584" s="110"/>
      <c r="R584" s="109"/>
      <c r="S584" s="111"/>
    </row>
    <row r="585" spans="1:19" ht="17.25" customHeight="1" x14ac:dyDescent="0.2">
      <c r="A585" s="104">
        <f t="shared" si="9"/>
        <v>579</v>
      </c>
      <c r="P585" s="110"/>
      <c r="Q585" s="110"/>
      <c r="R585" s="109"/>
      <c r="S585" s="111"/>
    </row>
    <row r="586" spans="1:19" ht="17.25" customHeight="1" x14ac:dyDescent="0.2">
      <c r="A586" s="104">
        <f t="shared" si="9"/>
        <v>580</v>
      </c>
      <c r="P586" s="110"/>
      <c r="Q586" s="110"/>
      <c r="R586" s="109"/>
      <c r="S586" s="111"/>
    </row>
    <row r="587" spans="1:19" ht="17.25" customHeight="1" x14ac:dyDescent="0.2">
      <c r="A587" s="104">
        <f t="shared" si="9"/>
        <v>581</v>
      </c>
      <c r="P587" s="110"/>
      <c r="Q587" s="110"/>
      <c r="R587" s="109"/>
      <c r="S587" s="111"/>
    </row>
    <row r="588" spans="1:19" ht="17.25" customHeight="1" x14ac:dyDescent="0.2">
      <c r="A588" s="104">
        <f t="shared" si="9"/>
        <v>582</v>
      </c>
      <c r="P588" s="110"/>
      <c r="Q588" s="110"/>
      <c r="R588" s="109"/>
      <c r="S588" s="111"/>
    </row>
    <row r="589" spans="1:19" ht="17.25" customHeight="1" x14ac:dyDescent="0.2">
      <c r="A589" s="104">
        <f t="shared" si="9"/>
        <v>583</v>
      </c>
      <c r="P589" s="110"/>
      <c r="Q589" s="110"/>
      <c r="R589" s="109"/>
      <c r="S589" s="111"/>
    </row>
    <row r="590" spans="1:19" ht="17.25" customHeight="1" x14ac:dyDescent="0.2">
      <c r="A590" s="104">
        <f t="shared" si="9"/>
        <v>584</v>
      </c>
      <c r="P590" s="110"/>
      <c r="Q590" s="110"/>
      <c r="R590" s="109"/>
      <c r="S590" s="111"/>
    </row>
    <row r="591" spans="1:19" ht="17.25" customHeight="1" x14ac:dyDescent="0.2">
      <c r="A591" s="104">
        <f t="shared" si="9"/>
        <v>585</v>
      </c>
      <c r="P591" s="110"/>
      <c r="Q591" s="110"/>
      <c r="R591" s="109"/>
      <c r="S591" s="111"/>
    </row>
    <row r="592" spans="1:19" ht="17.25" customHeight="1" x14ac:dyDescent="0.2">
      <c r="A592" s="104">
        <f t="shared" si="9"/>
        <v>586</v>
      </c>
      <c r="P592" s="110"/>
      <c r="Q592" s="110"/>
      <c r="R592" s="109"/>
      <c r="S592" s="111"/>
    </row>
    <row r="593" spans="1:19" ht="17.25" customHeight="1" x14ac:dyDescent="0.2">
      <c r="A593" s="104">
        <f t="shared" si="9"/>
        <v>587</v>
      </c>
      <c r="P593" s="110"/>
      <c r="Q593" s="110"/>
      <c r="R593" s="109"/>
      <c r="S593" s="111"/>
    </row>
    <row r="594" spans="1:19" ht="17.25" customHeight="1" x14ac:dyDescent="0.2">
      <c r="A594" s="104">
        <f t="shared" si="9"/>
        <v>588</v>
      </c>
      <c r="P594" s="110"/>
      <c r="Q594" s="110"/>
      <c r="R594" s="109"/>
      <c r="S594" s="111"/>
    </row>
    <row r="595" spans="1:19" ht="17.25" customHeight="1" x14ac:dyDescent="0.2">
      <c r="A595" s="104">
        <f t="shared" si="9"/>
        <v>589</v>
      </c>
      <c r="P595" s="110"/>
      <c r="Q595" s="110"/>
      <c r="R595" s="109"/>
      <c r="S595" s="111"/>
    </row>
    <row r="596" spans="1:19" ht="17.25" customHeight="1" x14ac:dyDescent="0.2">
      <c r="A596" s="104">
        <f t="shared" si="9"/>
        <v>590</v>
      </c>
      <c r="P596" s="110"/>
      <c r="Q596" s="110"/>
      <c r="R596" s="109"/>
      <c r="S596" s="111"/>
    </row>
    <row r="597" spans="1:19" ht="17.25" customHeight="1" x14ac:dyDescent="0.2">
      <c r="A597" s="104">
        <f t="shared" si="9"/>
        <v>591</v>
      </c>
      <c r="P597" s="110"/>
      <c r="Q597" s="110"/>
      <c r="R597" s="109"/>
      <c r="S597" s="111"/>
    </row>
    <row r="598" spans="1:19" ht="17.25" customHeight="1" x14ac:dyDescent="0.2">
      <c r="A598" s="104">
        <f t="shared" si="9"/>
        <v>592</v>
      </c>
      <c r="P598" s="110"/>
      <c r="Q598" s="110"/>
      <c r="R598" s="109"/>
      <c r="S598" s="111"/>
    </row>
    <row r="599" spans="1:19" ht="17.25" customHeight="1" x14ac:dyDescent="0.2">
      <c r="A599" s="104">
        <f t="shared" si="9"/>
        <v>593</v>
      </c>
      <c r="P599" s="110"/>
      <c r="Q599" s="110"/>
      <c r="R599" s="109"/>
      <c r="S599" s="111"/>
    </row>
    <row r="600" spans="1:19" ht="17.25" customHeight="1" x14ac:dyDescent="0.2">
      <c r="A600" s="104">
        <f t="shared" si="9"/>
        <v>594</v>
      </c>
      <c r="P600" s="110"/>
      <c r="Q600" s="110"/>
      <c r="R600" s="109"/>
      <c r="S600" s="111"/>
    </row>
    <row r="601" spans="1:19" ht="17.25" customHeight="1" x14ac:dyDescent="0.2">
      <c r="A601" s="104">
        <f t="shared" si="9"/>
        <v>595</v>
      </c>
      <c r="P601" s="110"/>
      <c r="Q601" s="110"/>
      <c r="R601" s="109"/>
      <c r="S601" s="111"/>
    </row>
    <row r="602" spans="1:19" ht="17.25" customHeight="1" x14ac:dyDescent="0.2">
      <c r="A602" s="104">
        <f t="shared" si="9"/>
        <v>596</v>
      </c>
      <c r="P602" s="110"/>
      <c r="Q602" s="110"/>
      <c r="R602" s="109"/>
      <c r="S602" s="111"/>
    </row>
    <row r="603" spans="1:19" ht="17.25" customHeight="1" x14ac:dyDescent="0.2">
      <c r="A603" s="104">
        <f t="shared" si="9"/>
        <v>597</v>
      </c>
      <c r="P603" s="110"/>
      <c r="Q603" s="110"/>
      <c r="R603" s="109"/>
      <c r="S603" s="111"/>
    </row>
    <row r="604" spans="1:19" ht="17.25" customHeight="1" x14ac:dyDescent="0.2">
      <c r="A604" s="104">
        <f t="shared" si="9"/>
        <v>598</v>
      </c>
      <c r="P604" s="110"/>
      <c r="Q604" s="110"/>
      <c r="R604" s="109"/>
      <c r="S604" s="111"/>
    </row>
    <row r="605" spans="1:19" ht="17.25" customHeight="1" x14ac:dyDescent="0.2">
      <c r="A605" s="104">
        <f t="shared" si="9"/>
        <v>599</v>
      </c>
      <c r="P605" s="110"/>
      <c r="Q605" s="110"/>
      <c r="R605" s="109"/>
      <c r="S605" s="111"/>
    </row>
    <row r="606" spans="1:19" ht="17.25" customHeight="1" x14ac:dyDescent="0.2">
      <c r="A606" s="104">
        <f t="shared" si="9"/>
        <v>600</v>
      </c>
      <c r="P606" s="110"/>
      <c r="Q606" s="110"/>
      <c r="R606" s="109"/>
      <c r="S606" s="111"/>
    </row>
    <row r="607" spans="1:19" ht="17.25" customHeight="1" x14ac:dyDescent="0.2">
      <c r="A607" s="104">
        <f t="shared" si="9"/>
        <v>601</v>
      </c>
      <c r="P607" s="110"/>
      <c r="Q607" s="110"/>
      <c r="R607" s="109"/>
      <c r="S607" s="111"/>
    </row>
    <row r="608" spans="1:19" ht="17.25" customHeight="1" x14ac:dyDescent="0.2">
      <c r="A608" s="104">
        <f t="shared" si="9"/>
        <v>602</v>
      </c>
      <c r="P608" s="110"/>
      <c r="Q608" s="110"/>
      <c r="R608" s="109"/>
      <c r="S608" s="111"/>
    </row>
    <row r="609" spans="1:19" ht="17.25" customHeight="1" x14ac:dyDescent="0.2">
      <c r="A609" s="104">
        <f t="shared" si="9"/>
        <v>603</v>
      </c>
      <c r="P609" s="110"/>
      <c r="Q609" s="110"/>
      <c r="R609" s="109"/>
      <c r="S609" s="111"/>
    </row>
    <row r="610" spans="1:19" ht="17.25" customHeight="1" x14ac:dyDescent="0.2">
      <c r="A610" s="104">
        <f t="shared" si="9"/>
        <v>604</v>
      </c>
      <c r="P610" s="110"/>
      <c r="Q610" s="110"/>
      <c r="R610" s="109"/>
      <c r="S610" s="111"/>
    </row>
    <row r="611" spans="1:19" ht="17.25" customHeight="1" x14ac:dyDescent="0.2">
      <c r="A611" s="104">
        <f t="shared" si="9"/>
        <v>605</v>
      </c>
      <c r="P611" s="110"/>
      <c r="Q611" s="110"/>
      <c r="R611" s="109"/>
      <c r="S611" s="111"/>
    </row>
    <row r="612" spans="1:19" ht="17.25" customHeight="1" x14ac:dyDescent="0.2">
      <c r="A612" s="104">
        <f t="shared" si="9"/>
        <v>606</v>
      </c>
      <c r="P612" s="110"/>
      <c r="Q612" s="110"/>
      <c r="R612" s="109"/>
      <c r="S612" s="111"/>
    </row>
    <row r="613" spans="1:19" ht="17.25" customHeight="1" x14ac:dyDescent="0.2">
      <c r="A613" s="104">
        <f t="shared" si="9"/>
        <v>607</v>
      </c>
      <c r="P613" s="110"/>
      <c r="Q613" s="110"/>
      <c r="R613" s="109"/>
      <c r="S613" s="111"/>
    </row>
    <row r="614" spans="1:19" ht="17.25" customHeight="1" x14ac:dyDescent="0.2">
      <c r="A614" s="104">
        <f t="shared" si="9"/>
        <v>608</v>
      </c>
      <c r="P614" s="110"/>
      <c r="Q614" s="110"/>
      <c r="R614" s="109"/>
      <c r="S614" s="111"/>
    </row>
    <row r="615" spans="1:19" ht="17.25" customHeight="1" x14ac:dyDescent="0.2">
      <c r="A615" s="104">
        <f t="shared" si="9"/>
        <v>609</v>
      </c>
      <c r="P615" s="110"/>
      <c r="Q615" s="110"/>
      <c r="R615" s="109"/>
      <c r="S615" s="111"/>
    </row>
    <row r="616" spans="1:19" ht="17.25" customHeight="1" x14ac:dyDescent="0.2">
      <c r="A616" s="104">
        <f t="shared" si="9"/>
        <v>610</v>
      </c>
      <c r="P616" s="110"/>
      <c r="Q616" s="110"/>
      <c r="R616" s="109"/>
      <c r="S616" s="111"/>
    </row>
    <row r="617" spans="1:19" ht="17.25" customHeight="1" x14ac:dyDescent="0.2">
      <c r="A617" s="104">
        <f t="shared" si="9"/>
        <v>611</v>
      </c>
      <c r="P617" s="110"/>
      <c r="Q617" s="110"/>
      <c r="R617" s="109"/>
      <c r="S617" s="111"/>
    </row>
    <row r="618" spans="1:19" ht="17.25" customHeight="1" x14ac:dyDescent="0.2">
      <c r="A618" s="104">
        <f t="shared" si="9"/>
        <v>612</v>
      </c>
      <c r="P618" s="110"/>
      <c r="Q618" s="110"/>
      <c r="R618" s="109"/>
      <c r="S618" s="111"/>
    </row>
    <row r="619" spans="1:19" ht="17.25" customHeight="1" x14ac:dyDescent="0.2">
      <c r="A619" s="104">
        <f t="shared" si="9"/>
        <v>613</v>
      </c>
      <c r="P619" s="110"/>
      <c r="Q619" s="110"/>
      <c r="R619" s="109"/>
      <c r="S619" s="111"/>
    </row>
    <row r="620" spans="1:19" ht="17.25" customHeight="1" x14ac:dyDescent="0.2">
      <c r="A620" s="104">
        <f t="shared" si="9"/>
        <v>614</v>
      </c>
      <c r="P620" s="110"/>
      <c r="Q620" s="110"/>
      <c r="R620" s="109"/>
      <c r="S620" s="111"/>
    </row>
    <row r="621" spans="1:19" ht="17.25" customHeight="1" x14ac:dyDescent="0.2">
      <c r="A621" s="104">
        <f t="shared" si="9"/>
        <v>615</v>
      </c>
      <c r="P621" s="110"/>
      <c r="Q621" s="110"/>
      <c r="R621" s="109"/>
      <c r="S621" s="111"/>
    </row>
    <row r="622" spans="1:19" ht="17.25" customHeight="1" x14ac:dyDescent="0.2">
      <c r="A622" s="104">
        <f t="shared" si="9"/>
        <v>616</v>
      </c>
      <c r="P622" s="110"/>
      <c r="Q622" s="110"/>
      <c r="R622" s="109"/>
      <c r="S622" s="111"/>
    </row>
    <row r="623" spans="1:19" ht="17.25" customHeight="1" x14ac:dyDescent="0.2">
      <c r="A623" s="104">
        <f t="shared" si="9"/>
        <v>617</v>
      </c>
      <c r="P623" s="110"/>
      <c r="Q623" s="110"/>
      <c r="R623" s="109"/>
      <c r="S623" s="111"/>
    </row>
    <row r="624" spans="1:19" ht="17.25" customHeight="1" x14ac:dyDescent="0.2">
      <c r="A624" s="104">
        <f t="shared" si="9"/>
        <v>618</v>
      </c>
      <c r="P624" s="110"/>
      <c r="Q624" s="110"/>
      <c r="R624" s="109"/>
      <c r="S624" s="111"/>
    </row>
    <row r="625" spans="1:19" ht="17.25" customHeight="1" x14ac:dyDescent="0.2">
      <c r="A625" s="104">
        <f t="shared" si="9"/>
        <v>619</v>
      </c>
      <c r="P625" s="110"/>
      <c r="Q625" s="110"/>
      <c r="R625" s="109"/>
      <c r="S625" s="111"/>
    </row>
    <row r="626" spans="1:19" ht="17.25" customHeight="1" x14ac:dyDescent="0.2">
      <c r="A626" s="104">
        <f t="shared" si="9"/>
        <v>620</v>
      </c>
      <c r="P626" s="110"/>
      <c r="Q626" s="110"/>
      <c r="R626" s="109"/>
      <c r="S626" s="111"/>
    </row>
    <row r="627" spans="1:19" ht="17.25" customHeight="1" x14ac:dyDescent="0.2">
      <c r="A627" s="104">
        <f t="shared" si="9"/>
        <v>621</v>
      </c>
      <c r="P627" s="110"/>
      <c r="Q627" s="110"/>
      <c r="R627" s="109"/>
      <c r="S627" s="111"/>
    </row>
    <row r="628" spans="1:19" ht="17.25" customHeight="1" x14ac:dyDescent="0.2">
      <c r="A628" s="104">
        <f t="shared" si="9"/>
        <v>622</v>
      </c>
      <c r="P628" s="110"/>
      <c r="Q628" s="110"/>
      <c r="R628" s="109"/>
      <c r="S628" s="111"/>
    </row>
    <row r="629" spans="1:19" ht="17.25" customHeight="1" x14ac:dyDescent="0.2">
      <c r="A629" s="104">
        <f t="shared" si="9"/>
        <v>623</v>
      </c>
      <c r="P629" s="110"/>
      <c r="Q629" s="110"/>
      <c r="R629" s="109"/>
      <c r="S629" s="111"/>
    </row>
    <row r="630" spans="1:19" ht="17.25" customHeight="1" x14ac:dyDescent="0.2">
      <c r="A630" s="104">
        <f t="shared" si="9"/>
        <v>624</v>
      </c>
      <c r="P630" s="110"/>
      <c r="Q630" s="110"/>
      <c r="R630" s="109"/>
      <c r="S630" s="111"/>
    </row>
    <row r="631" spans="1:19" ht="17.25" customHeight="1" x14ac:dyDescent="0.2">
      <c r="A631" s="104">
        <f t="shared" si="9"/>
        <v>625</v>
      </c>
      <c r="P631" s="110"/>
      <c r="Q631" s="110"/>
      <c r="R631" s="109"/>
      <c r="S631" s="111"/>
    </row>
    <row r="632" spans="1:19" ht="17.25" customHeight="1" x14ac:dyDescent="0.2">
      <c r="A632" s="104">
        <f t="shared" si="9"/>
        <v>626</v>
      </c>
      <c r="P632" s="110"/>
      <c r="Q632" s="110"/>
      <c r="R632" s="109"/>
      <c r="S632" s="111"/>
    </row>
    <row r="633" spans="1:19" ht="17.25" customHeight="1" x14ac:dyDescent="0.2">
      <c r="A633" s="104">
        <f t="shared" si="9"/>
        <v>627</v>
      </c>
      <c r="P633" s="110"/>
      <c r="Q633" s="110"/>
      <c r="R633" s="109"/>
      <c r="S633" s="111"/>
    </row>
    <row r="634" spans="1:19" ht="17.25" customHeight="1" x14ac:dyDescent="0.2">
      <c r="A634" s="104">
        <f t="shared" si="9"/>
        <v>628</v>
      </c>
      <c r="P634" s="110"/>
      <c r="Q634" s="110"/>
      <c r="R634" s="109"/>
      <c r="S634" s="111"/>
    </row>
    <row r="635" spans="1:19" ht="17.25" customHeight="1" x14ac:dyDescent="0.2">
      <c r="A635" s="104">
        <f t="shared" si="9"/>
        <v>629</v>
      </c>
      <c r="P635" s="110"/>
      <c r="Q635" s="110"/>
      <c r="R635" s="109"/>
      <c r="S635" s="111"/>
    </row>
    <row r="636" spans="1:19" ht="17.25" customHeight="1" x14ac:dyDescent="0.2">
      <c r="A636" s="104">
        <f t="shared" si="9"/>
        <v>630</v>
      </c>
      <c r="P636" s="110"/>
      <c r="Q636" s="110"/>
      <c r="R636" s="109"/>
      <c r="S636" s="111"/>
    </row>
    <row r="637" spans="1:19" ht="17.25" customHeight="1" x14ac:dyDescent="0.2">
      <c r="A637" s="104">
        <f t="shared" si="9"/>
        <v>631</v>
      </c>
      <c r="P637" s="110"/>
      <c r="Q637" s="110"/>
      <c r="R637" s="109"/>
      <c r="S637" s="111"/>
    </row>
    <row r="638" spans="1:19" ht="17.25" customHeight="1" x14ac:dyDescent="0.2">
      <c r="A638" s="104">
        <f t="shared" si="9"/>
        <v>632</v>
      </c>
      <c r="P638" s="110"/>
      <c r="Q638" s="110"/>
      <c r="R638" s="109"/>
      <c r="S638" s="111"/>
    </row>
    <row r="639" spans="1:19" ht="17.25" customHeight="1" x14ac:dyDescent="0.2">
      <c r="A639" s="104">
        <f t="shared" si="9"/>
        <v>633</v>
      </c>
      <c r="P639" s="110"/>
      <c r="Q639" s="110"/>
      <c r="R639" s="109"/>
      <c r="S639" s="111"/>
    </row>
    <row r="640" spans="1:19" ht="17.25" customHeight="1" x14ac:dyDescent="0.2">
      <c r="A640" s="104">
        <f t="shared" si="9"/>
        <v>634</v>
      </c>
      <c r="P640" s="110"/>
      <c r="Q640" s="110"/>
      <c r="R640" s="109"/>
      <c r="S640" s="111"/>
    </row>
    <row r="641" spans="1:19" ht="17.25" customHeight="1" x14ac:dyDescent="0.2">
      <c r="A641" s="104">
        <f t="shared" si="9"/>
        <v>635</v>
      </c>
      <c r="P641" s="110"/>
      <c r="Q641" s="110"/>
      <c r="R641" s="109"/>
      <c r="S641" s="111"/>
    </row>
    <row r="642" spans="1:19" ht="17.25" customHeight="1" x14ac:dyDescent="0.2">
      <c r="A642" s="104">
        <f t="shared" si="9"/>
        <v>636</v>
      </c>
      <c r="P642" s="110"/>
      <c r="Q642" s="110"/>
      <c r="R642" s="109"/>
      <c r="S642" s="111"/>
    </row>
    <row r="643" spans="1:19" ht="17.25" customHeight="1" x14ac:dyDescent="0.2">
      <c r="A643" s="104">
        <f t="shared" si="9"/>
        <v>637</v>
      </c>
      <c r="P643" s="110"/>
      <c r="Q643" s="110"/>
      <c r="R643" s="109"/>
      <c r="S643" s="111"/>
    </row>
    <row r="644" spans="1:19" ht="17.25" customHeight="1" x14ac:dyDescent="0.2">
      <c r="A644" s="104">
        <f t="shared" si="9"/>
        <v>638</v>
      </c>
      <c r="P644" s="110"/>
      <c r="Q644" s="110"/>
      <c r="R644" s="109"/>
      <c r="S644" s="111"/>
    </row>
    <row r="645" spans="1:19" ht="17.25" customHeight="1" x14ac:dyDescent="0.2">
      <c r="A645" s="104">
        <f t="shared" si="9"/>
        <v>639</v>
      </c>
      <c r="P645" s="110"/>
      <c r="Q645" s="110"/>
      <c r="R645" s="109"/>
      <c r="S645" s="111"/>
    </row>
    <row r="646" spans="1:19" ht="17.25" customHeight="1" x14ac:dyDescent="0.2">
      <c r="A646" s="104">
        <f t="shared" si="9"/>
        <v>640</v>
      </c>
      <c r="P646" s="110"/>
      <c r="Q646" s="110"/>
      <c r="R646" s="109"/>
      <c r="S646" s="111"/>
    </row>
    <row r="647" spans="1:19" ht="17.25" customHeight="1" x14ac:dyDescent="0.2">
      <c r="A647" s="104">
        <f t="shared" si="9"/>
        <v>641</v>
      </c>
      <c r="P647" s="110"/>
      <c r="Q647" s="110"/>
      <c r="R647" s="109"/>
      <c r="S647" s="111"/>
    </row>
    <row r="648" spans="1:19" ht="17.25" customHeight="1" x14ac:dyDescent="0.2">
      <c r="A648" s="104">
        <f t="shared" ref="A648:A711" si="10">ROW()-6</f>
        <v>642</v>
      </c>
      <c r="P648" s="110"/>
      <c r="Q648" s="110"/>
      <c r="R648" s="109"/>
      <c r="S648" s="111"/>
    </row>
    <row r="649" spans="1:19" ht="17.25" customHeight="1" x14ac:dyDescent="0.2">
      <c r="A649" s="104">
        <f t="shared" si="10"/>
        <v>643</v>
      </c>
      <c r="P649" s="110"/>
      <c r="Q649" s="110"/>
      <c r="R649" s="109"/>
      <c r="S649" s="111"/>
    </row>
    <row r="650" spans="1:19" ht="17.25" customHeight="1" x14ac:dyDescent="0.2">
      <c r="A650" s="104">
        <f t="shared" si="10"/>
        <v>644</v>
      </c>
      <c r="P650" s="110"/>
      <c r="Q650" s="110"/>
      <c r="R650" s="109"/>
      <c r="S650" s="111"/>
    </row>
    <row r="651" spans="1:19" ht="17.25" customHeight="1" x14ac:dyDescent="0.2">
      <c r="A651" s="104">
        <f t="shared" si="10"/>
        <v>645</v>
      </c>
      <c r="P651" s="110"/>
      <c r="Q651" s="110"/>
      <c r="R651" s="109"/>
      <c r="S651" s="111"/>
    </row>
    <row r="652" spans="1:19" ht="17.25" customHeight="1" x14ac:dyDescent="0.2">
      <c r="A652" s="104">
        <f t="shared" si="10"/>
        <v>646</v>
      </c>
      <c r="P652" s="110"/>
      <c r="Q652" s="110"/>
      <c r="R652" s="109"/>
      <c r="S652" s="111"/>
    </row>
    <row r="653" spans="1:19" ht="17.25" customHeight="1" x14ac:dyDescent="0.2">
      <c r="A653" s="104">
        <f t="shared" si="10"/>
        <v>647</v>
      </c>
      <c r="P653" s="110"/>
      <c r="Q653" s="110"/>
      <c r="R653" s="109"/>
      <c r="S653" s="111"/>
    </row>
    <row r="654" spans="1:19" ht="17.25" customHeight="1" x14ac:dyDescent="0.2">
      <c r="A654" s="104">
        <f t="shared" si="10"/>
        <v>648</v>
      </c>
      <c r="P654" s="110"/>
      <c r="Q654" s="110"/>
      <c r="R654" s="109"/>
      <c r="S654" s="111"/>
    </row>
    <row r="655" spans="1:19" ht="17.25" customHeight="1" x14ac:dyDescent="0.2">
      <c r="A655" s="104">
        <f t="shared" si="10"/>
        <v>649</v>
      </c>
      <c r="P655" s="110"/>
      <c r="Q655" s="110"/>
      <c r="R655" s="109"/>
      <c r="S655" s="111"/>
    </row>
    <row r="656" spans="1:19" ht="17.25" customHeight="1" x14ac:dyDescent="0.2">
      <c r="A656" s="104">
        <f t="shared" si="10"/>
        <v>650</v>
      </c>
      <c r="P656" s="110"/>
      <c r="Q656" s="110"/>
      <c r="R656" s="109"/>
      <c r="S656" s="111"/>
    </row>
    <row r="657" spans="1:19" ht="17.25" customHeight="1" x14ac:dyDescent="0.2">
      <c r="A657" s="104">
        <f t="shared" si="10"/>
        <v>651</v>
      </c>
      <c r="P657" s="110"/>
      <c r="Q657" s="110"/>
      <c r="R657" s="109"/>
      <c r="S657" s="111"/>
    </row>
    <row r="658" spans="1:19" ht="17.25" customHeight="1" x14ac:dyDescent="0.2">
      <c r="A658" s="104">
        <f t="shared" si="10"/>
        <v>652</v>
      </c>
      <c r="P658" s="110"/>
      <c r="Q658" s="110"/>
      <c r="R658" s="109"/>
      <c r="S658" s="111"/>
    </row>
    <row r="659" spans="1:19" ht="17.25" customHeight="1" x14ac:dyDescent="0.2">
      <c r="A659" s="104">
        <f t="shared" si="10"/>
        <v>653</v>
      </c>
      <c r="P659" s="110"/>
      <c r="Q659" s="110"/>
      <c r="R659" s="109"/>
      <c r="S659" s="111"/>
    </row>
    <row r="660" spans="1:19" ht="17.25" customHeight="1" x14ac:dyDescent="0.2">
      <c r="A660" s="104">
        <f t="shared" si="10"/>
        <v>654</v>
      </c>
      <c r="P660" s="110"/>
      <c r="Q660" s="110"/>
      <c r="R660" s="109"/>
      <c r="S660" s="111"/>
    </row>
    <row r="661" spans="1:19" ht="17.25" customHeight="1" x14ac:dyDescent="0.2">
      <c r="A661" s="104">
        <f t="shared" si="10"/>
        <v>655</v>
      </c>
      <c r="P661" s="110"/>
      <c r="Q661" s="110"/>
      <c r="R661" s="109"/>
      <c r="S661" s="111"/>
    </row>
    <row r="662" spans="1:19" ht="17.25" customHeight="1" x14ac:dyDescent="0.2">
      <c r="A662" s="104">
        <f t="shared" si="10"/>
        <v>656</v>
      </c>
      <c r="P662" s="110"/>
      <c r="Q662" s="110"/>
      <c r="R662" s="109"/>
      <c r="S662" s="111"/>
    </row>
    <row r="663" spans="1:19" ht="17.25" customHeight="1" x14ac:dyDescent="0.2">
      <c r="A663" s="104">
        <f t="shared" si="10"/>
        <v>657</v>
      </c>
      <c r="P663" s="110"/>
      <c r="Q663" s="110"/>
      <c r="R663" s="109"/>
      <c r="S663" s="111"/>
    </row>
    <row r="664" spans="1:19" ht="17.25" customHeight="1" x14ac:dyDescent="0.2">
      <c r="A664" s="104">
        <f t="shared" si="10"/>
        <v>658</v>
      </c>
      <c r="P664" s="110"/>
      <c r="Q664" s="110"/>
      <c r="R664" s="109"/>
      <c r="S664" s="111"/>
    </row>
    <row r="665" spans="1:19" ht="17.25" customHeight="1" x14ac:dyDescent="0.2">
      <c r="A665" s="104">
        <f t="shared" si="10"/>
        <v>659</v>
      </c>
      <c r="P665" s="110"/>
      <c r="Q665" s="110"/>
      <c r="R665" s="109"/>
      <c r="S665" s="111"/>
    </row>
    <row r="666" spans="1:19" ht="17.25" customHeight="1" x14ac:dyDescent="0.2">
      <c r="A666" s="104">
        <f t="shared" si="10"/>
        <v>660</v>
      </c>
      <c r="P666" s="110"/>
      <c r="Q666" s="110"/>
      <c r="R666" s="109"/>
      <c r="S666" s="111"/>
    </row>
    <row r="667" spans="1:19" ht="17.25" customHeight="1" x14ac:dyDescent="0.2">
      <c r="A667" s="104">
        <f t="shared" si="10"/>
        <v>661</v>
      </c>
      <c r="P667" s="110"/>
      <c r="Q667" s="110"/>
      <c r="R667" s="109"/>
      <c r="S667" s="111"/>
    </row>
    <row r="668" spans="1:19" ht="17.25" customHeight="1" x14ac:dyDescent="0.2">
      <c r="A668" s="104">
        <f t="shared" si="10"/>
        <v>662</v>
      </c>
      <c r="P668" s="110"/>
      <c r="Q668" s="110"/>
      <c r="R668" s="109"/>
      <c r="S668" s="111"/>
    </row>
    <row r="669" spans="1:19" ht="17.25" customHeight="1" x14ac:dyDescent="0.2">
      <c r="A669" s="104">
        <f t="shared" si="10"/>
        <v>663</v>
      </c>
      <c r="P669" s="110"/>
      <c r="Q669" s="110"/>
      <c r="R669" s="109"/>
      <c r="S669" s="111"/>
    </row>
    <row r="670" spans="1:19" ht="17.25" customHeight="1" x14ac:dyDescent="0.2">
      <c r="A670" s="104">
        <f t="shared" si="10"/>
        <v>664</v>
      </c>
      <c r="P670" s="110"/>
      <c r="Q670" s="110"/>
      <c r="R670" s="109"/>
      <c r="S670" s="111"/>
    </row>
    <row r="671" spans="1:19" ht="17.25" customHeight="1" x14ac:dyDescent="0.2">
      <c r="A671" s="104">
        <f t="shared" si="10"/>
        <v>665</v>
      </c>
      <c r="P671" s="110"/>
      <c r="Q671" s="110"/>
      <c r="R671" s="109"/>
      <c r="S671" s="111"/>
    </row>
    <row r="672" spans="1:19" ht="17.25" customHeight="1" x14ac:dyDescent="0.2">
      <c r="A672" s="104">
        <f t="shared" si="10"/>
        <v>666</v>
      </c>
      <c r="P672" s="110"/>
      <c r="Q672" s="110"/>
      <c r="R672" s="109"/>
      <c r="S672" s="111"/>
    </row>
    <row r="673" spans="1:19" ht="17.25" customHeight="1" x14ac:dyDescent="0.2">
      <c r="A673" s="104">
        <f t="shared" si="10"/>
        <v>667</v>
      </c>
      <c r="P673" s="110"/>
      <c r="Q673" s="110"/>
      <c r="R673" s="109"/>
      <c r="S673" s="111"/>
    </row>
    <row r="674" spans="1:19" ht="17.25" customHeight="1" x14ac:dyDescent="0.2">
      <c r="A674" s="104">
        <f t="shared" si="10"/>
        <v>668</v>
      </c>
      <c r="P674" s="110"/>
      <c r="Q674" s="110"/>
      <c r="R674" s="109"/>
      <c r="S674" s="111"/>
    </row>
    <row r="675" spans="1:19" ht="17.25" customHeight="1" x14ac:dyDescent="0.2">
      <c r="A675" s="104">
        <f t="shared" si="10"/>
        <v>669</v>
      </c>
      <c r="P675" s="110"/>
      <c r="Q675" s="110"/>
      <c r="R675" s="109"/>
      <c r="S675" s="111"/>
    </row>
    <row r="676" spans="1:19" ht="17.25" customHeight="1" x14ac:dyDescent="0.2">
      <c r="A676" s="104">
        <f t="shared" si="10"/>
        <v>670</v>
      </c>
      <c r="P676" s="110"/>
      <c r="Q676" s="110"/>
      <c r="R676" s="109"/>
      <c r="S676" s="111"/>
    </row>
    <row r="677" spans="1:19" ht="17.25" customHeight="1" x14ac:dyDescent="0.2">
      <c r="A677" s="104">
        <f t="shared" si="10"/>
        <v>671</v>
      </c>
      <c r="P677" s="110"/>
      <c r="Q677" s="110"/>
      <c r="R677" s="109"/>
      <c r="S677" s="111"/>
    </row>
    <row r="678" spans="1:19" ht="17.25" customHeight="1" x14ac:dyDescent="0.2">
      <c r="A678" s="104">
        <f t="shared" si="10"/>
        <v>672</v>
      </c>
      <c r="P678" s="110"/>
      <c r="Q678" s="110"/>
      <c r="R678" s="109"/>
      <c r="S678" s="111"/>
    </row>
    <row r="679" spans="1:19" ht="17.25" customHeight="1" x14ac:dyDescent="0.2">
      <c r="A679" s="104">
        <f t="shared" si="10"/>
        <v>673</v>
      </c>
      <c r="P679" s="110"/>
      <c r="Q679" s="110"/>
      <c r="R679" s="109"/>
      <c r="S679" s="111"/>
    </row>
    <row r="680" spans="1:19" ht="17.25" customHeight="1" x14ac:dyDescent="0.2">
      <c r="A680" s="104">
        <f t="shared" si="10"/>
        <v>674</v>
      </c>
      <c r="P680" s="110"/>
      <c r="Q680" s="110"/>
      <c r="R680" s="109"/>
      <c r="S680" s="111"/>
    </row>
    <row r="681" spans="1:19" ht="17.25" customHeight="1" x14ac:dyDescent="0.2">
      <c r="A681" s="104">
        <f t="shared" si="10"/>
        <v>675</v>
      </c>
      <c r="P681" s="110"/>
      <c r="Q681" s="110"/>
      <c r="R681" s="109"/>
      <c r="S681" s="111"/>
    </row>
    <row r="682" spans="1:19" ht="17.25" customHeight="1" x14ac:dyDescent="0.2">
      <c r="A682" s="104">
        <f t="shared" si="10"/>
        <v>676</v>
      </c>
      <c r="P682" s="110"/>
      <c r="Q682" s="110"/>
      <c r="R682" s="109"/>
      <c r="S682" s="111"/>
    </row>
    <row r="683" spans="1:19" ht="17.25" customHeight="1" x14ac:dyDescent="0.2">
      <c r="A683" s="104">
        <f t="shared" si="10"/>
        <v>677</v>
      </c>
      <c r="P683" s="110"/>
      <c r="Q683" s="110"/>
      <c r="R683" s="109"/>
      <c r="S683" s="111"/>
    </row>
    <row r="684" spans="1:19" ht="17.25" customHeight="1" x14ac:dyDescent="0.2">
      <c r="A684" s="104">
        <f t="shared" si="10"/>
        <v>678</v>
      </c>
      <c r="P684" s="110"/>
      <c r="Q684" s="110"/>
      <c r="R684" s="109"/>
      <c r="S684" s="111"/>
    </row>
    <row r="685" spans="1:19" ht="17.25" customHeight="1" x14ac:dyDescent="0.2">
      <c r="A685" s="104">
        <f t="shared" si="10"/>
        <v>679</v>
      </c>
      <c r="P685" s="110"/>
      <c r="Q685" s="110"/>
      <c r="R685" s="109"/>
      <c r="S685" s="111"/>
    </row>
    <row r="686" spans="1:19" ht="17.25" customHeight="1" x14ac:dyDescent="0.2">
      <c r="A686" s="104">
        <f t="shared" si="10"/>
        <v>680</v>
      </c>
      <c r="P686" s="110"/>
      <c r="Q686" s="110"/>
      <c r="R686" s="109"/>
      <c r="S686" s="111"/>
    </row>
    <row r="687" spans="1:19" ht="17.25" customHeight="1" x14ac:dyDescent="0.2">
      <c r="A687" s="104">
        <f t="shared" si="10"/>
        <v>681</v>
      </c>
      <c r="P687" s="110"/>
      <c r="Q687" s="110"/>
      <c r="R687" s="109"/>
      <c r="S687" s="111"/>
    </row>
    <row r="688" spans="1:19" ht="17.25" customHeight="1" x14ac:dyDescent="0.2">
      <c r="A688" s="104">
        <f t="shared" si="10"/>
        <v>682</v>
      </c>
      <c r="P688" s="110"/>
      <c r="Q688" s="110"/>
      <c r="R688" s="109"/>
      <c r="S688" s="111"/>
    </row>
    <row r="689" spans="1:19" ht="17.25" customHeight="1" x14ac:dyDescent="0.2">
      <c r="A689" s="104">
        <f t="shared" si="10"/>
        <v>683</v>
      </c>
      <c r="P689" s="110"/>
      <c r="Q689" s="110"/>
      <c r="R689" s="109"/>
      <c r="S689" s="111"/>
    </row>
    <row r="690" spans="1:19" ht="17.25" customHeight="1" x14ac:dyDescent="0.2">
      <c r="A690" s="104">
        <f t="shared" si="10"/>
        <v>684</v>
      </c>
      <c r="P690" s="110"/>
      <c r="Q690" s="110"/>
      <c r="R690" s="109"/>
      <c r="S690" s="111"/>
    </row>
    <row r="691" spans="1:19" ht="17.25" customHeight="1" x14ac:dyDescent="0.2">
      <c r="A691" s="104">
        <f t="shared" si="10"/>
        <v>685</v>
      </c>
      <c r="P691" s="110"/>
      <c r="Q691" s="110"/>
      <c r="R691" s="109"/>
      <c r="S691" s="111"/>
    </row>
    <row r="692" spans="1:19" ht="17.25" customHeight="1" x14ac:dyDescent="0.2">
      <c r="A692" s="104">
        <f t="shared" si="10"/>
        <v>686</v>
      </c>
      <c r="P692" s="110"/>
      <c r="Q692" s="110"/>
      <c r="R692" s="109"/>
      <c r="S692" s="111"/>
    </row>
    <row r="693" spans="1:19" ht="17.25" customHeight="1" x14ac:dyDescent="0.2">
      <c r="A693" s="104">
        <f t="shared" si="10"/>
        <v>687</v>
      </c>
      <c r="P693" s="110"/>
      <c r="Q693" s="110"/>
      <c r="R693" s="109"/>
      <c r="S693" s="111"/>
    </row>
    <row r="694" spans="1:19" ht="17.25" customHeight="1" x14ac:dyDescent="0.2">
      <c r="A694" s="104">
        <f t="shared" si="10"/>
        <v>688</v>
      </c>
      <c r="P694" s="110"/>
      <c r="Q694" s="110"/>
      <c r="R694" s="109"/>
      <c r="S694" s="111"/>
    </row>
    <row r="695" spans="1:19" ht="17.25" customHeight="1" x14ac:dyDescent="0.2">
      <c r="A695" s="104">
        <f t="shared" si="10"/>
        <v>689</v>
      </c>
      <c r="P695" s="110"/>
      <c r="Q695" s="110"/>
      <c r="R695" s="109"/>
      <c r="S695" s="111"/>
    </row>
    <row r="696" spans="1:19" ht="17.25" customHeight="1" x14ac:dyDescent="0.2">
      <c r="A696" s="104">
        <f t="shared" si="10"/>
        <v>690</v>
      </c>
      <c r="P696" s="110"/>
      <c r="Q696" s="110"/>
      <c r="R696" s="109"/>
      <c r="S696" s="111"/>
    </row>
    <row r="697" spans="1:19" ht="17.25" customHeight="1" x14ac:dyDescent="0.2">
      <c r="A697" s="104">
        <f t="shared" si="10"/>
        <v>691</v>
      </c>
      <c r="P697" s="110"/>
      <c r="Q697" s="110"/>
      <c r="R697" s="109"/>
      <c r="S697" s="111"/>
    </row>
    <row r="698" spans="1:19" ht="17.25" customHeight="1" x14ac:dyDescent="0.2">
      <c r="A698" s="104">
        <f t="shared" si="10"/>
        <v>692</v>
      </c>
      <c r="P698" s="110"/>
      <c r="Q698" s="110"/>
      <c r="R698" s="109"/>
      <c r="S698" s="111"/>
    </row>
    <row r="699" spans="1:19" ht="17.25" customHeight="1" x14ac:dyDescent="0.2">
      <c r="A699" s="104">
        <f t="shared" si="10"/>
        <v>693</v>
      </c>
      <c r="P699" s="110"/>
      <c r="Q699" s="110"/>
      <c r="R699" s="109"/>
      <c r="S699" s="111"/>
    </row>
    <row r="700" spans="1:19" ht="17.25" customHeight="1" x14ac:dyDescent="0.2">
      <c r="A700" s="104">
        <f t="shared" si="10"/>
        <v>694</v>
      </c>
      <c r="P700" s="110"/>
      <c r="Q700" s="110"/>
      <c r="R700" s="109"/>
      <c r="S700" s="111"/>
    </row>
    <row r="701" spans="1:19" ht="17.25" customHeight="1" x14ac:dyDescent="0.2">
      <c r="A701" s="104">
        <f t="shared" si="10"/>
        <v>695</v>
      </c>
      <c r="P701" s="110"/>
      <c r="Q701" s="110"/>
      <c r="R701" s="109"/>
      <c r="S701" s="111"/>
    </row>
    <row r="702" spans="1:19" ht="17.25" customHeight="1" x14ac:dyDescent="0.2">
      <c r="A702" s="104">
        <f t="shared" si="10"/>
        <v>696</v>
      </c>
      <c r="P702" s="110"/>
      <c r="Q702" s="110"/>
      <c r="R702" s="109"/>
      <c r="S702" s="111"/>
    </row>
    <row r="703" spans="1:19" ht="17.25" customHeight="1" x14ac:dyDescent="0.2">
      <c r="A703" s="104">
        <f t="shared" si="10"/>
        <v>697</v>
      </c>
      <c r="P703" s="110"/>
      <c r="Q703" s="110"/>
      <c r="R703" s="109"/>
      <c r="S703" s="111"/>
    </row>
    <row r="704" spans="1:19" ht="17.25" customHeight="1" x14ac:dyDescent="0.2">
      <c r="A704" s="104">
        <f t="shared" si="10"/>
        <v>698</v>
      </c>
      <c r="P704" s="110"/>
      <c r="Q704" s="110"/>
      <c r="R704" s="109"/>
      <c r="S704" s="111"/>
    </row>
    <row r="705" spans="1:19" ht="17.25" customHeight="1" x14ac:dyDescent="0.2">
      <c r="A705" s="104">
        <f t="shared" si="10"/>
        <v>699</v>
      </c>
      <c r="P705" s="110"/>
      <c r="Q705" s="110"/>
      <c r="R705" s="109"/>
      <c r="S705" s="111"/>
    </row>
    <row r="706" spans="1:19" ht="17.25" customHeight="1" x14ac:dyDescent="0.2">
      <c r="A706" s="104">
        <f t="shared" si="10"/>
        <v>700</v>
      </c>
      <c r="P706" s="110"/>
      <c r="Q706" s="110"/>
      <c r="R706" s="109"/>
      <c r="S706" s="111"/>
    </row>
    <row r="707" spans="1:19" ht="17.25" customHeight="1" x14ac:dyDescent="0.2">
      <c r="A707" s="104">
        <f t="shared" si="10"/>
        <v>701</v>
      </c>
      <c r="P707" s="110"/>
      <c r="Q707" s="110"/>
      <c r="R707" s="109"/>
      <c r="S707" s="111"/>
    </row>
    <row r="708" spans="1:19" ht="17.25" customHeight="1" x14ac:dyDescent="0.2">
      <c r="A708" s="104">
        <f t="shared" si="10"/>
        <v>702</v>
      </c>
      <c r="P708" s="110"/>
      <c r="Q708" s="110"/>
      <c r="R708" s="109"/>
      <c r="S708" s="111"/>
    </row>
    <row r="709" spans="1:19" ht="17.25" customHeight="1" x14ac:dyDescent="0.2">
      <c r="A709" s="104">
        <f t="shared" si="10"/>
        <v>703</v>
      </c>
      <c r="P709" s="110"/>
      <c r="Q709" s="110"/>
      <c r="R709" s="109"/>
      <c r="S709" s="111"/>
    </row>
    <row r="710" spans="1:19" ht="17.25" customHeight="1" x14ac:dyDescent="0.2">
      <c r="A710" s="104">
        <f t="shared" si="10"/>
        <v>704</v>
      </c>
      <c r="P710" s="110"/>
      <c r="Q710" s="110"/>
      <c r="R710" s="109"/>
      <c r="S710" s="111"/>
    </row>
    <row r="711" spans="1:19" ht="17.25" customHeight="1" x14ac:dyDescent="0.2">
      <c r="A711" s="104">
        <f t="shared" si="10"/>
        <v>705</v>
      </c>
      <c r="P711" s="110"/>
      <c r="Q711" s="110"/>
      <c r="R711" s="109"/>
      <c r="S711" s="111"/>
    </row>
    <row r="712" spans="1:19" ht="17.25" customHeight="1" x14ac:dyDescent="0.2">
      <c r="A712" s="104">
        <f t="shared" ref="A712:A775" si="11">ROW()-6</f>
        <v>706</v>
      </c>
      <c r="P712" s="110"/>
      <c r="Q712" s="110"/>
      <c r="R712" s="109"/>
      <c r="S712" s="111"/>
    </row>
    <row r="713" spans="1:19" ht="17.25" customHeight="1" x14ac:dyDescent="0.2">
      <c r="A713" s="104">
        <f t="shared" si="11"/>
        <v>707</v>
      </c>
      <c r="P713" s="110"/>
      <c r="Q713" s="110"/>
      <c r="R713" s="109"/>
      <c r="S713" s="111"/>
    </row>
    <row r="714" spans="1:19" ht="17.25" customHeight="1" x14ac:dyDescent="0.2">
      <c r="A714" s="104">
        <f t="shared" si="11"/>
        <v>708</v>
      </c>
      <c r="P714" s="110"/>
      <c r="Q714" s="110"/>
      <c r="R714" s="109"/>
      <c r="S714" s="111"/>
    </row>
    <row r="715" spans="1:19" ht="17.25" customHeight="1" x14ac:dyDescent="0.2">
      <c r="A715" s="104">
        <f t="shared" si="11"/>
        <v>709</v>
      </c>
      <c r="P715" s="110"/>
      <c r="Q715" s="110"/>
      <c r="R715" s="109"/>
      <c r="S715" s="111"/>
    </row>
    <row r="716" spans="1:19" ht="17.25" customHeight="1" x14ac:dyDescent="0.2">
      <c r="A716" s="104">
        <f t="shared" si="11"/>
        <v>710</v>
      </c>
      <c r="P716" s="110"/>
      <c r="Q716" s="110"/>
      <c r="R716" s="109"/>
      <c r="S716" s="111"/>
    </row>
    <row r="717" spans="1:19" ht="17.25" customHeight="1" x14ac:dyDescent="0.2">
      <c r="A717" s="104">
        <f t="shared" si="11"/>
        <v>711</v>
      </c>
      <c r="P717" s="110"/>
      <c r="Q717" s="110"/>
      <c r="R717" s="109"/>
      <c r="S717" s="111"/>
    </row>
    <row r="718" spans="1:19" ht="17.25" customHeight="1" x14ac:dyDescent="0.2">
      <c r="A718" s="104">
        <f t="shared" si="11"/>
        <v>712</v>
      </c>
      <c r="P718" s="110"/>
      <c r="Q718" s="110"/>
      <c r="R718" s="109"/>
      <c r="S718" s="111"/>
    </row>
    <row r="719" spans="1:19" ht="17.25" customHeight="1" x14ac:dyDescent="0.2">
      <c r="A719" s="104">
        <f t="shared" si="11"/>
        <v>713</v>
      </c>
      <c r="P719" s="110"/>
      <c r="Q719" s="110"/>
      <c r="R719" s="109"/>
      <c r="S719" s="111"/>
    </row>
    <row r="720" spans="1:19" ht="17.25" customHeight="1" x14ac:dyDescent="0.2">
      <c r="A720" s="104">
        <f t="shared" si="11"/>
        <v>714</v>
      </c>
      <c r="P720" s="110"/>
      <c r="Q720" s="110"/>
      <c r="R720" s="109"/>
      <c r="S720" s="111"/>
    </row>
    <row r="721" spans="1:19" ht="17.25" customHeight="1" x14ac:dyDescent="0.2">
      <c r="A721" s="104">
        <f t="shared" si="11"/>
        <v>715</v>
      </c>
      <c r="P721" s="110"/>
      <c r="Q721" s="110"/>
      <c r="R721" s="109"/>
      <c r="S721" s="111"/>
    </row>
    <row r="722" spans="1:19" ht="17.25" customHeight="1" x14ac:dyDescent="0.2">
      <c r="A722" s="104">
        <f t="shared" si="11"/>
        <v>716</v>
      </c>
      <c r="P722" s="110"/>
      <c r="Q722" s="110"/>
      <c r="R722" s="109"/>
      <c r="S722" s="111"/>
    </row>
    <row r="723" spans="1:19" ht="17.25" customHeight="1" x14ac:dyDescent="0.2">
      <c r="A723" s="104">
        <f t="shared" si="11"/>
        <v>717</v>
      </c>
      <c r="P723" s="110"/>
      <c r="Q723" s="110"/>
      <c r="R723" s="109"/>
      <c r="S723" s="111"/>
    </row>
    <row r="724" spans="1:19" ht="17.25" customHeight="1" x14ac:dyDescent="0.2">
      <c r="A724" s="104">
        <f t="shared" si="11"/>
        <v>718</v>
      </c>
      <c r="P724" s="110"/>
      <c r="Q724" s="110"/>
      <c r="R724" s="109"/>
      <c r="S724" s="111"/>
    </row>
    <row r="725" spans="1:19" ht="17.25" customHeight="1" x14ac:dyDescent="0.2">
      <c r="A725" s="104">
        <f t="shared" si="11"/>
        <v>719</v>
      </c>
      <c r="P725" s="110"/>
      <c r="Q725" s="110"/>
      <c r="R725" s="109"/>
      <c r="S725" s="111"/>
    </row>
    <row r="726" spans="1:19" ht="17.25" customHeight="1" x14ac:dyDescent="0.2">
      <c r="A726" s="104">
        <f t="shared" si="11"/>
        <v>720</v>
      </c>
      <c r="P726" s="110"/>
      <c r="Q726" s="110"/>
      <c r="R726" s="109"/>
      <c r="S726" s="111"/>
    </row>
    <row r="727" spans="1:19" ht="17.25" customHeight="1" x14ac:dyDescent="0.2">
      <c r="A727" s="104">
        <f t="shared" si="11"/>
        <v>721</v>
      </c>
      <c r="P727" s="110"/>
      <c r="Q727" s="110"/>
      <c r="R727" s="109"/>
      <c r="S727" s="111"/>
    </row>
    <row r="728" spans="1:19" ht="17.25" customHeight="1" x14ac:dyDescent="0.2">
      <c r="A728" s="104">
        <f t="shared" si="11"/>
        <v>722</v>
      </c>
      <c r="P728" s="110"/>
      <c r="Q728" s="110"/>
      <c r="R728" s="109"/>
      <c r="S728" s="111"/>
    </row>
    <row r="729" spans="1:19" ht="17.25" customHeight="1" x14ac:dyDescent="0.2">
      <c r="A729" s="104">
        <f t="shared" si="11"/>
        <v>723</v>
      </c>
      <c r="P729" s="110"/>
      <c r="Q729" s="110"/>
      <c r="R729" s="109"/>
      <c r="S729" s="111"/>
    </row>
    <row r="730" spans="1:19" ht="17.25" customHeight="1" x14ac:dyDescent="0.2">
      <c r="A730" s="104">
        <f t="shared" si="11"/>
        <v>724</v>
      </c>
      <c r="P730" s="110"/>
      <c r="Q730" s="110"/>
      <c r="R730" s="109"/>
      <c r="S730" s="111"/>
    </row>
    <row r="731" spans="1:19" ht="17.25" customHeight="1" x14ac:dyDescent="0.2">
      <c r="A731" s="104">
        <f t="shared" si="11"/>
        <v>725</v>
      </c>
      <c r="P731" s="110"/>
      <c r="Q731" s="110"/>
      <c r="R731" s="109"/>
      <c r="S731" s="111"/>
    </row>
    <row r="732" spans="1:19" ht="17.25" customHeight="1" x14ac:dyDescent="0.2">
      <c r="A732" s="104">
        <f t="shared" si="11"/>
        <v>726</v>
      </c>
      <c r="P732" s="110"/>
      <c r="Q732" s="110"/>
      <c r="R732" s="109"/>
      <c r="S732" s="111"/>
    </row>
    <row r="733" spans="1:19" ht="17.25" customHeight="1" x14ac:dyDescent="0.2">
      <c r="A733" s="104">
        <f t="shared" si="11"/>
        <v>727</v>
      </c>
      <c r="P733" s="110"/>
      <c r="Q733" s="110"/>
      <c r="R733" s="109"/>
      <c r="S733" s="111"/>
    </row>
    <row r="734" spans="1:19" ht="17.25" customHeight="1" x14ac:dyDescent="0.2">
      <c r="A734" s="104">
        <f t="shared" si="11"/>
        <v>728</v>
      </c>
      <c r="P734" s="110"/>
      <c r="Q734" s="110"/>
      <c r="R734" s="109"/>
      <c r="S734" s="111"/>
    </row>
    <row r="735" spans="1:19" ht="17.25" customHeight="1" x14ac:dyDescent="0.2">
      <c r="A735" s="104">
        <f t="shared" si="11"/>
        <v>729</v>
      </c>
      <c r="P735" s="110"/>
      <c r="Q735" s="110"/>
      <c r="R735" s="109"/>
      <c r="S735" s="111"/>
    </row>
    <row r="736" spans="1:19" ht="17.25" customHeight="1" x14ac:dyDescent="0.2">
      <c r="A736" s="104">
        <f t="shared" si="11"/>
        <v>730</v>
      </c>
      <c r="P736" s="110"/>
      <c r="Q736" s="110"/>
      <c r="R736" s="109"/>
      <c r="S736" s="111"/>
    </row>
    <row r="737" spans="1:19" ht="17.25" customHeight="1" x14ac:dyDescent="0.2">
      <c r="A737" s="104">
        <f t="shared" si="11"/>
        <v>731</v>
      </c>
      <c r="P737" s="110"/>
      <c r="Q737" s="110"/>
      <c r="R737" s="109"/>
      <c r="S737" s="111"/>
    </row>
    <row r="738" spans="1:19" ht="17.25" customHeight="1" x14ac:dyDescent="0.2">
      <c r="A738" s="104">
        <f t="shared" si="11"/>
        <v>732</v>
      </c>
      <c r="P738" s="110"/>
      <c r="Q738" s="110"/>
      <c r="R738" s="109"/>
      <c r="S738" s="111"/>
    </row>
    <row r="739" spans="1:19" ht="17.25" customHeight="1" x14ac:dyDescent="0.2">
      <c r="A739" s="104">
        <f t="shared" si="11"/>
        <v>733</v>
      </c>
      <c r="P739" s="110"/>
      <c r="Q739" s="110"/>
      <c r="R739" s="109"/>
      <c r="S739" s="111"/>
    </row>
    <row r="740" spans="1:19" ht="17.25" customHeight="1" x14ac:dyDescent="0.2">
      <c r="A740" s="104">
        <f t="shared" si="11"/>
        <v>734</v>
      </c>
      <c r="P740" s="110"/>
      <c r="Q740" s="110"/>
      <c r="R740" s="109"/>
      <c r="S740" s="111"/>
    </row>
    <row r="741" spans="1:19" ht="17.25" customHeight="1" x14ac:dyDescent="0.2">
      <c r="A741" s="104">
        <f t="shared" si="11"/>
        <v>735</v>
      </c>
      <c r="P741" s="110"/>
      <c r="Q741" s="110"/>
      <c r="R741" s="109"/>
      <c r="S741" s="111"/>
    </row>
    <row r="742" spans="1:19" ht="17.25" customHeight="1" x14ac:dyDescent="0.2">
      <c r="A742" s="104">
        <f t="shared" si="11"/>
        <v>736</v>
      </c>
      <c r="P742" s="110"/>
      <c r="Q742" s="110"/>
      <c r="R742" s="109"/>
      <c r="S742" s="111"/>
    </row>
    <row r="743" spans="1:19" ht="17.25" customHeight="1" x14ac:dyDescent="0.2">
      <c r="A743" s="104">
        <f t="shared" si="11"/>
        <v>737</v>
      </c>
      <c r="P743" s="110"/>
      <c r="Q743" s="110"/>
      <c r="R743" s="109"/>
      <c r="S743" s="111"/>
    </row>
    <row r="744" spans="1:19" ht="17.25" customHeight="1" x14ac:dyDescent="0.2">
      <c r="A744" s="104">
        <f t="shared" si="11"/>
        <v>738</v>
      </c>
      <c r="P744" s="110"/>
      <c r="Q744" s="110"/>
      <c r="R744" s="109"/>
      <c r="S744" s="111"/>
    </row>
    <row r="745" spans="1:19" ht="17.25" customHeight="1" x14ac:dyDescent="0.2">
      <c r="A745" s="104">
        <f t="shared" si="11"/>
        <v>739</v>
      </c>
      <c r="P745" s="110"/>
      <c r="Q745" s="110"/>
      <c r="R745" s="109"/>
      <c r="S745" s="111"/>
    </row>
    <row r="746" spans="1:19" ht="17.25" customHeight="1" x14ac:dyDescent="0.2">
      <c r="A746" s="104">
        <f t="shared" si="11"/>
        <v>740</v>
      </c>
      <c r="P746" s="110"/>
      <c r="Q746" s="110"/>
      <c r="R746" s="109"/>
      <c r="S746" s="111"/>
    </row>
    <row r="747" spans="1:19" ht="17.25" customHeight="1" x14ac:dyDescent="0.2">
      <c r="A747" s="104">
        <f t="shared" si="11"/>
        <v>741</v>
      </c>
      <c r="P747" s="110"/>
      <c r="Q747" s="110"/>
      <c r="R747" s="109"/>
      <c r="S747" s="111"/>
    </row>
    <row r="748" spans="1:19" ht="17.25" customHeight="1" x14ac:dyDescent="0.2">
      <c r="A748" s="104">
        <f t="shared" si="11"/>
        <v>742</v>
      </c>
      <c r="P748" s="110"/>
      <c r="Q748" s="110"/>
      <c r="R748" s="109"/>
      <c r="S748" s="111"/>
    </row>
    <row r="749" spans="1:19" ht="17.25" customHeight="1" x14ac:dyDescent="0.2">
      <c r="A749" s="104">
        <f t="shared" si="11"/>
        <v>743</v>
      </c>
      <c r="P749" s="110"/>
      <c r="Q749" s="110"/>
      <c r="R749" s="109"/>
      <c r="S749" s="111"/>
    </row>
    <row r="750" spans="1:19" ht="17.25" customHeight="1" x14ac:dyDescent="0.2">
      <c r="A750" s="104">
        <f t="shared" si="11"/>
        <v>744</v>
      </c>
      <c r="P750" s="110"/>
      <c r="Q750" s="110"/>
      <c r="R750" s="109"/>
      <c r="S750" s="111"/>
    </row>
    <row r="751" spans="1:19" ht="17.25" customHeight="1" x14ac:dyDescent="0.2">
      <c r="A751" s="104">
        <f t="shared" si="11"/>
        <v>745</v>
      </c>
      <c r="P751" s="110"/>
      <c r="Q751" s="110"/>
      <c r="R751" s="109"/>
      <c r="S751" s="111"/>
    </row>
    <row r="752" spans="1:19" ht="17.25" customHeight="1" x14ac:dyDescent="0.2">
      <c r="A752" s="104">
        <f t="shared" si="11"/>
        <v>746</v>
      </c>
      <c r="P752" s="110"/>
      <c r="Q752" s="110"/>
      <c r="R752" s="109"/>
      <c r="S752" s="111"/>
    </row>
    <row r="753" spans="1:19" ht="17.25" customHeight="1" x14ac:dyDescent="0.2">
      <c r="A753" s="104">
        <f t="shared" si="11"/>
        <v>747</v>
      </c>
      <c r="P753" s="110"/>
      <c r="Q753" s="110"/>
      <c r="R753" s="109"/>
      <c r="S753" s="111"/>
    </row>
    <row r="754" spans="1:19" ht="17.25" customHeight="1" x14ac:dyDescent="0.2">
      <c r="A754" s="104">
        <f t="shared" si="11"/>
        <v>748</v>
      </c>
      <c r="P754" s="110"/>
      <c r="Q754" s="110"/>
      <c r="R754" s="109"/>
      <c r="S754" s="111"/>
    </row>
    <row r="755" spans="1:19" ht="17.25" customHeight="1" x14ac:dyDescent="0.2">
      <c r="A755" s="104">
        <f t="shared" si="11"/>
        <v>749</v>
      </c>
      <c r="P755" s="110"/>
      <c r="Q755" s="110"/>
      <c r="R755" s="109"/>
      <c r="S755" s="111"/>
    </row>
    <row r="756" spans="1:19" ht="17.25" customHeight="1" x14ac:dyDescent="0.2">
      <c r="A756" s="104">
        <f t="shared" si="11"/>
        <v>750</v>
      </c>
      <c r="P756" s="110"/>
      <c r="Q756" s="110"/>
      <c r="R756" s="109"/>
      <c r="S756" s="111"/>
    </row>
    <row r="757" spans="1:19" ht="17.25" customHeight="1" x14ac:dyDescent="0.2">
      <c r="A757" s="104">
        <f t="shared" si="11"/>
        <v>751</v>
      </c>
      <c r="P757" s="110"/>
      <c r="Q757" s="110"/>
      <c r="R757" s="109"/>
      <c r="S757" s="111"/>
    </row>
    <row r="758" spans="1:19" ht="17.25" customHeight="1" x14ac:dyDescent="0.2">
      <c r="A758" s="104">
        <f t="shared" si="11"/>
        <v>752</v>
      </c>
      <c r="P758" s="110"/>
      <c r="Q758" s="110"/>
      <c r="R758" s="109"/>
      <c r="S758" s="111"/>
    </row>
    <row r="759" spans="1:19" ht="17.25" customHeight="1" x14ac:dyDescent="0.2">
      <c r="A759" s="104">
        <f t="shared" si="11"/>
        <v>753</v>
      </c>
      <c r="P759" s="110"/>
      <c r="Q759" s="110"/>
      <c r="R759" s="109"/>
      <c r="S759" s="111"/>
    </row>
    <row r="760" spans="1:19" ht="17.25" customHeight="1" x14ac:dyDescent="0.2">
      <c r="A760" s="104">
        <f t="shared" si="11"/>
        <v>754</v>
      </c>
      <c r="P760" s="110"/>
      <c r="Q760" s="110"/>
      <c r="R760" s="109"/>
      <c r="S760" s="111"/>
    </row>
    <row r="761" spans="1:19" ht="17.25" customHeight="1" x14ac:dyDescent="0.2">
      <c r="A761" s="104">
        <f t="shared" si="11"/>
        <v>755</v>
      </c>
      <c r="P761" s="110"/>
      <c r="Q761" s="110"/>
      <c r="R761" s="109"/>
      <c r="S761" s="111"/>
    </row>
    <row r="762" spans="1:19" ht="17.25" customHeight="1" x14ac:dyDescent="0.2">
      <c r="A762" s="104">
        <f t="shared" si="11"/>
        <v>756</v>
      </c>
      <c r="P762" s="110"/>
      <c r="Q762" s="110"/>
      <c r="R762" s="109"/>
      <c r="S762" s="111"/>
    </row>
    <row r="763" spans="1:19" ht="17.25" customHeight="1" x14ac:dyDescent="0.2">
      <c r="A763" s="104">
        <f t="shared" si="11"/>
        <v>757</v>
      </c>
      <c r="P763" s="110"/>
      <c r="Q763" s="110"/>
      <c r="R763" s="109"/>
      <c r="S763" s="111"/>
    </row>
    <row r="764" spans="1:19" ht="17.25" customHeight="1" x14ac:dyDescent="0.2">
      <c r="A764" s="104">
        <f t="shared" si="11"/>
        <v>758</v>
      </c>
      <c r="P764" s="110"/>
      <c r="Q764" s="110"/>
      <c r="R764" s="109"/>
      <c r="S764" s="111"/>
    </row>
    <row r="765" spans="1:19" ht="17.25" customHeight="1" x14ac:dyDescent="0.2">
      <c r="A765" s="104">
        <f t="shared" si="11"/>
        <v>759</v>
      </c>
      <c r="P765" s="110"/>
      <c r="Q765" s="110"/>
      <c r="R765" s="109"/>
      <c r="S765" s="111"/>
    </row>
    <row r="766" spans="1:19" ht="17.25" customHeight="1" x14ac:dyDescent="0.2">
      <c r="A766" s="104">
        <f t="shared" si="11"/>
        <v>760</v>
      </c>
      <c r="P766" s="110"/>
      <c r="Q766" s="110"/>
      <c r="R766" s="109"/>
      <c r="S766" s="111"/>
    </row>
    <row r="767" spans="1:19" ht="17.25" customHeight="1" x14ac:dyDescent="0.2">
      <c r="A767" s="104">
        <f t="shared" si="11"/>
        <v>761</v>
      </c>
      <c r="P767" s="110"/>
      <c r="Q767" s="110"/>
      <c r="R767" s="109"/>
      <c r="S767" s="111"/>
    </row>
    <row r="768" spans="1:19" ht="17.25" customHeight="1" x14ac:dyDescent="0.2">
      <c r="A768" s="104">
        <f t="shared" si="11"/>
        <v>762</v>
      </c>
      <c r="P768" s="110"/>
      <c r="Q768" s="110"/>
      <c r="R768" s="109"/>
      <c r="S768" s="111"/>
    </row>
    <row r="769" spans="1:19" ht="17.25" customHeight="1" x14ac:dyDescent="0.2">
      <c r="A769" s="104">
        <f t="shared" si="11"/>
        <v>763</v>
      </c>
      <c r="P769" s="110"/>
      <c r="Q769" s="110"/>
      <c r="R769" s="109"/>
      <c r="S769" s="111"/>
    </row>
    <row r="770" spans="1:19" ht="17.25" customHeight="1" x14ac:dyDescent="0.2">
      <c r="A770" s="104">
        <f t="shared" si="11"/>
        <v>764</v>
      </c>
      <c r="P770" s="110"/>
      <c r="Q770" s="110"/>
      <c r="R770" s="109"/>
      <c r="S770" s="111"/>
    </row>
    <row r="771" spans="1:19" ht="17.25" customHeight="1" x14ac:dyDescent="0.2">
      <c r="A771" s="104">
        <f t="shared" si="11"/>
        <v>765</v>
      </c>
      <c r="P771" s="110"/>
      <c r="Q771" s="110"/>
      <c r="R771" s="109"/>
      <c r="S771" s="111"/>
    </row>
    <row r="772" spans="1:19" ht="17.25" customHeight="1" x14ac:dyDescent="0.2">
      <c r="A772" s="104">
        <f t="shared" si="11"/>
        <v>766</v>
      </c>
      <c r="P772" s="110"/>
      <c r="Q772" s="110"/>
      <c r="R772" s="109"/>
      <c r="S772" s="111"/>
    </row>
    <row r="773" spans="1:19" ht="17.25" customHeight="1" x14ac:dyDescent="0.2">
      <c r="A773" s="104">
        <f t="shared" si="11"/>
        <v>767</v>
      </c>
      <c r="P773" s="110"/>
      <c r="Q773" s="110"/>
      <c r="R773" s="109"/>
      <c r="S773" s="111"/>
    </row>
    <row r="774" spans="1:19" ht="17.25" customHeight="1" x14ac:dyDescent="0.2">
      <c r="A774" s="104">
        <f t="shared" si="11"/>
        <v>768</v>
      </c>
      <c r="P774" s="110"/>
      <c r="Q774" s="110"/>
      <c r="R774" s="109"/>
      <c r="S774" s="111"/>
    </row>
    <row r="775" spans="1:19" ht="17.25" customHeight="1" x14ac:dyDescent="0.2">
      <c r="A775" s="104">
        <f t="shared" si="11"/>
        <v>769</v>
      </c>
      <c r="P775" s="110"/>
      <c r="Q775" s="110"/>
      <c r="R775" s="109"/>
      <c r="S775" s="111"/>
    </row>
    <row r="776" spans="1:19" ht="17.25" customHeight="1" x14ac:dyDescent="0.2">
      <c r="A776" s="104">
        <f t="shared" ref="A776:A839" si="12">ROW()-6</f>
        <v>770</v>
      </c>
      <c r="P776" s="110"/>
      <c r="Q776" s="110"/>
      <c r="R776" s="109"/>
      <c r="S776" s="111"/>
    </row>
    <row r="777" spans="1:19" ht="17.25" customHeight="1" x14ac:dyDescent="0.2">
      <c r="A777" s="104">
        <f t="shared" si="12"/>
        <v>771</v>
      </c>
      <c r="P777" s="110"/>
      <c r="Q777" s="110"/>
      <c r="R777" s="109"/>
      <c r="S777" s="111"/>
    </row>
    <row r="778" spans="1:19" ht="17.25" customHeight="1" x14ac:dyDescent="0.2">
      <c r="A778" s="104">
        <f t="shared" si="12"/>
        <v>772</v>
      </c>
      <c r="P778" s="110"/>
      <c r="Q778" s="110"/>
      <c r="R778" s="109"/>
      <c r="S778" s="111"/>
    </row>
    <row r="779" spans="1:19" ht="17.25" customHeight="1" x14ac:dyDescent="0.2">
      <c r="A779" s="104">
        <f t="shared" si="12"/>
        <v>773</v>
      </c>
      <c r="P779" s="110"/>
      <c r="Q779" s="110"/>
      <c r="R779" s="109"/>
      <c r="S779" s="111"/>
    </row>
    <row r="780" spans="1:19" ht="17.25" customHeight="1" x14ac:dyDescent="0.2">
      <c r="A780" s="104">
        <f t="shared" si="12"/>
        <v>774</v>
      </c>
      <c r="P780" s="110"/>
      <c r="Q780" s="110"/>
      <c r="R780" s="109"/>
      <c r="S780" s="111"/>
    </row>
    <row r="781" spans="1:19" ht="17.25" customHeight="1" x14ac:dyDescent="0.2">
      <c r="A781" s="104">
        <f t="shared" si="12"/>
        <v>775</v>
      </c>
      <c r="P781" s="110"/>
      <c r="Q781" s="110"/>
      <c r="R781" s="109"/>
      <c r="S781" s="111"/>
    </row>
    <row r="782" spans="1:19" ht="17.25" customHeight="1" x14ac:dyDescent="0.2">
      <c r="A782" s="104">
        <f t="shared" si="12"/>
        <v>776</v>
      </c>
      <c r="P782" s="110"/>
      <c r="Q782" s="110"/>
      <c r="R782" s="109"/>
      <c r="S782" s="111"/>
    </row>
    <row r="783" spans="1:19" ht="17.25" customHeight="1" x14ac:dyDescent="0.2">
      <c r="A783" s="104">
        <f t="shared" si="12"/>
        <v>777</v>
      </c>
      <c r="P783" s="110"/>
      <c r="Q783" s="110"/>
      <c r="R783" s="109"/>
      <c r="S783" s="111"/>
    </row>
    <row r="784" spans="1:19" ht="17.25" customHeight="1" x14ac:dyDescent="0.2">
      <c r="A784" s="104">
        <f t="shared" si="12"/>
        <v>778</v>
      </c>
      <c r="P784" s="110"/>
      <c r="Q784" s="110"/>
      <c r="R784" s="109"/>
      <c r="S784" s="111"/>
    </row>
    <row r="785" spans="1:19" ht="17.25" customHeight="1" x14ac:dyDescent="0.2">
      <c r="A785" s="104">
        <f t="shared" si="12"/>
        <v>779</v>
      </c>
      <c r="P785" s="110"/>
      <c r="Q785" s="110"/>
      <c r="R785" s="109"/>
      <c r="S785" s="111"/>
    </row>
    <row r="786" spans="1:19" ht="17.25" customHeight="1" x14ac:dyDescent="0.2">
      <c r="A786" s="104">
        <f t="shared" si="12"/>
        <v>780</v>
      </c>
      <c r="P786" s="110"/>
      <c r="Q786" s="110"/>
      <c r="R786" s="109"/>
      <c r="S786" s="111"/>
    </row>
    <row r="787" spans="1:19" ht="17.25" customHeight="1" x14ac:dyDescent="0.2">
      <c r="A787" s="104">
        <f t="shared" si="12"/>
        <v>781</v>
      </c>
      <c r="P787" s="110"/>
      <c r="Q787" s="110"/>
      <c r="R787" s="109"/>
      <c r="S787" s="111"/>
    </row>
    <row r="788" spans="1:19" ht="17.25" customHeight="1" x14ac:dyDescent="0.2">
      <c r="A788" s="104">
        <f t="shared" si="12"/>
        <v>782</v>
      </c>
      <c r="P788" s="110"/>
      <c r="Q788" s="110"/>
      <c r="R788" s="109"/>
      <c r="S788" s="111"/>
    </row>
    <row r="789" spans="1:19" ht="17.25" customHeight="1" x14ac:dyDescent="0.2">
      <c r="A789" s="104">
        <f t="shared" si="12"/>
        <v>783</v>
      </c>
      <c r="P789" s="110"/>
      <c r="Q789" s="110"/>
      <c r="R789" s="109"/>
      <c r="S789" s="111"/>
    </row>
    <row r="790" spans="1:19" ht="17.25" customHeight="1" x14ac:dyDescent="0.2">
      <c r="A790" s="104">
        <f t="shared" si="12"/>
        <v>784</v>
      </c>
      <c r="P790" s="110"/>
      <c r="Q790" s="110"/>
      <c r="R790" s="109"/>
      <c r="S790" s="111"/>
    </row>
    <row r="791" spans="1:19" ht="17.25" customHeight="1" x14ac:dyDescent="0.2">
      <c r="A791" s="104">
        <f t="shared" si="12"/>
        <v>785</v>
      </c>
      <c r="P791" s="110"/>
      <c r="Q791" s="110"/>
      <c r="R791" s="109"/>
      <c r="S791" s="111"/>
    </row>
    <row r="792" spans="1:19" ht="17.25" customHeight="1" x14ac:dyDescent="0.2">
      <c r="A792" s="104">
        <f t="shared" si="12"/>
        <v>786</v>
      </c>
      <c r="P792" s="110"/>
      <c r="Q792" s="110"/>
      <c r="R792" s="109"/>
      <c r="S792" s="111"/>
    </row>
    <row r="793" spans="1:19" ht="17.25" customHeight="1" x14ac:dyDescent="0.2">
      <c r="A793" s="104">
        <f t="shared" si="12"/>
        <v>787</v>
      </c>
      <c r="P793" s="110"/>
      <c r="Q793" s="110"/>
      <c r="R793" s="109"/>
      <c r="S793" s="111"/>
    </row>
    <row r="794" spans="1:19" ht="17.25" customHeight="1" x14ac:dyDescent="0.2">
      <c r="A794" s="104">
        <f t="shared" si="12"/>
        <v>788</v>
      </c>
      <c r="P794" s="110"/>
      <c r="Q794" s="110"/>
      <c r="R794" s="109"/>
      <c r="S794" s="111"/>
    </row>
    <row r="795" spans="1:19" ht="17.25" customHeight="1" x14ac:dyDescent="0.2">
      <c r="A795" s="104">
        <f t="shared" si="12"/>
        <v>789</v>
      </c>
      <c r="P795" s="110"/>
      <c r="Q795" s="110"/>
      <c r="R795" s="109"/>
      <c r="S795" s="111"/>
    </row>
    <row r="796" spans="1:19" ht="17.25" customHeight="1" x14ac:dyDescent="0.2">
      <c r="A796" s="104">
        <f t="shared" si="12"/>
        <v>790</v>
      </c>
      <c r="P796" s="110"/>
      <c r="Q796" s="110"/>
      <c r="R796" s="109"/>
      <c r="S796" s="111"/>
    </row>
    <row r="797" spans="1:19" ht="17.25" customHeight="1" x14ac:dyDescent="0.2">
      <c r="A797" s="104">
        <f t="shared" si="12"/>
        <v>791</v>
      </c>
      <c r="P797" s="110"/>
      <c r="Q797" s="110"/>
      <c r="R797" s="109"/>
      <c r="S797" s="111"/>
    </row>
    <row r="798" spans="1:19" ht="17.25" customHeight="1" x14ac:dyDescent="0.2">
      <c r="A798" s="104">
        <f t="shared" si="12"/>
        <v>792</v>
      </c>
      <c r="P798" s="110"/>
      <c r="Q798" s="110"/>
      <c r="R798" s="109"/>
      <c r="S798" s="111"/>
    </row>
    <row r="799" spans="1:19" ht="17.25" customHeight="1" x14ac:dyDescent="0.2">
      <c r="A799" s="104">
        <f t="shared" si="12"/>
        <v>793</v>
      </c>
      <c r="P799" s="110"/>
      <c r="Q799" s="110"/>
      <c r="R799" s="109"/>
      <c r="S799" s="111"/>
    </row>
    <row r="800" spans="1:19" ht="17.25" customHeight="1" x14ac:dyDescent="0.2">
      <c r="A800" s="104">
        <f t="shared" si="12"/>
        <v>794</v>
      </c>
      <c r="P800" s="110"/>
      <c r="Q800" s="110"/>
      <c r="R800" s="109"/>
      <c r="S800" s="111"/>
    </row>
    <row r="801" spans="1:19" ht="17.25" customHeight="1" x14ac:dyDescent="0.2">
      <c r="A801" s="104">
        <f t="shared" si="12"/>
        <v>795</v>
      </c>
      <c r="P801" s="110"/>
      <c r="Q801" s="110"/>
      <c r="R801" s="109"/>
      <c r="S801" s="111"/>
    </row>
    <row r="802" spans="1:19" ht="17.25" customHeight="1" x14ac:dyDescent="0.2">
      <c r="A802" s="104">
        <f t="shared" si="12"/>
        <v>796</v>
      </c>
      <c r="P802" s="110"/>
      <c r="Q802" s="110"/>
      <c r="R802" s="109"/>
      <c r="S802" s="111"/>
    </row>
    <row r="803" spans="1:19" ht="17.25" customHeight="1" x14ac:dyDescent="0.2">
      <c r="A803" s="104">
        <f t="shared" si="12"/>
        <v>797</v>
      </c>
      <c r="P803" s="110"/>
      <c r="Q803" s="110"/>
      <c r="R803" s="109"/>
      <c r="S803" s="111"/>
    </row>
    <row r="804" spans="1:19" ht="17.25" customHeight="1" x14ac:dyDescent="0.2">
      <c r="A804" s="104">
        <f t="shared" si="12"/>
        <v>798</v>
      </c>
      <c r="P804" s="110"/>
      <c r="Q804" s="110"/>
      <c r="R804" s="109"/>
      <c r="S804" s="111"/>
    </row>
    <row r="805" spans="1:19" ht="17.25" customHeight="1" x14ac:dyDescent="0.2">
      <c r="A805" s="104">
        <f t="shared" si="12"/>
        <v>799</v>
      </c>
      <c r="P805" s="110"/>
      <c r="Q805" s="110"/>
      <c r="R805" s="109"/>
      <c r="S805" s="111"/>
    </row>
    <row r="806" spans="1:19" ht="17.25" customHeight="1" x14ac:dyDescent="0.2">
      <c r="A806" s="104">
        <f t="shared" si="12"/>
        <v>800</v>
      </c>
      <c r="P806" s="110"/>
      <c r="Q806" s="110"/>
      <c r="R806" s="109"/>
      <c r="S806" s="111"/>
    </row>
    <row r="807" spans="1:19" ht="17.25" customHeight="1" x14ac:dyDescent="0.2">
      <c r="A807" s="104">
        <f t="shared" si="12"/>
        <v>801</v>
      </c>
      <c r="P807" s="110"/>
      <c r="Q807" s="110"/>
      <c r="R807" s="109"/>
      <c r="S807" s="111"/>
    </row>
    <row r="808" spans="1:19" ht="17.25" customHeight="1" x14ac:dyDescent="0.2">
      <c r="A808" s="104">
        <f t="shared" si="12"/>
        <v>802</v>
      </c>
      <c r="P808" s="110"/>
      <c r="Q808" s="110"/>
      <c r="R808" s="109"/>
      <c r="S808" s="111"/>
    </row>
    <row r="809" spans="1:19" ht="17.25" customHeight="1" x14ac:dyDescent="0.2">
      <c r="A809" s="104">
        <f t="shared" si="12"/>
        <v>803</v>
      </c>
      <c r="P809" s="110"/>
      <c r="Q809" s="110"/>
      <c r="R809" s="109"/>
      <c r="S809" s="111"/>
    </row>
    <row r="810" spans="1:19" ht="17.25" customHeight="1" x14ac:dyDescent="0.2">
      <c r="A810" s="104">
        <f t="shared" si="12"/>
        <v>804</v>
      </c>
      <c r="P810" s="110"/>
      <c r="Q810" s="110"/>
      <c r="R810" s="109"/>
      <c r="S810" s="111"/>
    </row>
    <row r="811" spans="1:19" ht="17.25" customHeight="1" x14ac:dyDescent="0.2">
      <c r="A811" s="104">
        <f t="shared" si="12"/>
        <v>805</v>
      </c>
      <c r="P811" s="110"/>
      <c r="Q811" s="110"/>
      <c r="R811" s="109"/>
      <c r="S811" s="111"/>
    </row>
    <row r="812" spans="1:19" ht="17.25" customHeight="1" x14ac:dyDescent="0.2">
      <c r="A812" s="104">
        <f t="shared" si="12"/>
        <v>806</v>
      </c>
      <c r="P812" s="110"/>
      <c r="Q812" s="110"/>
      <c r="R812" s="109"/>
      <c r="S812" s="111"/>
    </row>
    <row r="813" spans="1:19" ht="17.25" customHeight="1" x14ac:dyDescent="0.2">
      <c r="A813" s="104">
        <f t="shared" si="12"/>
        <v>807</v>
      </c>
      <c r="P813" s="110"/>
      <c r="Q813" s="110"/>
      <c r="R813" s="109"/>
      <c r="S813" s="111"/>
    </row>
    <row r="814" spans="1:19" ht="17.25" customHeight="1" x14ac:dyDescent="0.2">
      <c r="A814" s="104">
        <f t="shared" si="12"/>
        <v>808</v>
      </c>
      <c r="P814" s="110"/>
      <c r="Q814" s="110"/>
      <c r="R814" s="109"/>
      <c r="S814" s="111"/>
    </row>
    <row r="815" spans="1:19" ht="17.25" customHeight="1" x14ac:dyDescent="0.2">
      <c r="A815" s="104">
        <f t="shared" si="12"/>
        <v>809</v>
      </c>
      <c r="P815" s="110"/>
      <c r="Q815" s="110"/>
      <c r="R815" s="109"/>
      <c r="S815" s="111"/>
    </row>
    <row r="816" spans="1:19" ht="17.25" customHeight="1" x14ac:dyDescent="0.2">
      <c r="A816" s="104">
        <f t="shared" si="12"/>
        <v>810</v>
      </c>
      <c r="P816" s="110"/>
      <c r="Q816" s="110"/>
      <c r="R816" s="109"/>
      <c r="S816" s="111"/>
    </row>
    <row r="817" spans="1:19" ht="17.25" customHeight="1" x14ac:dyDescent="0.2">
      <c r="A817" s="104">
        <f t="shared" si="12"/>
        <v>811</v>
      </c>
      <c r="P817" s="110"/>
      <c r="Q817" s="110"/>
      <c r="R817" s="109"/>
      <c r="S817" s="111"/>
    </row>
    <row r="818" spans="1:19" ht="17.25" customHeight="1" x14ac:dyDescent="0.2">
      <c r="A818" s="104">
        <f t="shared" si="12"/>
        <v>812</v>
      </c>
      <c r="P818" s="110"/>
      <c r="Q818" s="110"/>
      <c r="R818" s="109"/>
      <c r="S818" s="111"/>
    </row>
    <row r="819" spans="1:19" ht="17.25" customHeight="1" x14ac:dyDescent="0.2">
      <c r="A819" s="104">
        <f t="shared" si="12"/>
        <v>813</v>
      </c>
      <c r="P819" s="110"/>
      <c r="Q819" s="110"/>
      <c r="R819" s="109"/>
      <c r="S819" s="111"/>
    </row>
    <row r="820" spans="1:19" ht="17.25" customHeight="1" x14ac:dyDescent="0.2">
      <c r="A820" s="104">
        <f t="shared" si="12"/>
        <v>814</v>
      </c>
      <c r="P820" s="110"/>
      <c r="Q820" s="110"/>
      <c r="R820" s="109"/>
      <c r="S820" s="111"/>
    </row>
    <row r="821" spans="1:19" ht="17.25" customHeight="1" x14ac:dyDescent="0.2">
      <c r="A821" s="104">
        <f t="shared" si="12"/>
        <v>815</v>
      </c>
      <c r="P821" s="110"/>
      <c r="Q821" s="110"/>
      <c r="R821" s="109"/>
      <c r="S821" s="111"/>
    </row>
    <row r="822" spans="1:19" ht="17.25" customHeight="1" x14ac:dyDescent="0.2">
      <c r="A822" s="104">
        <f t="shared" si="12"/>
        <v>816</v>
      </c>
      <c r="P822" s="110"/>
      <c r="Q822" s="110"/>
      <c r="R822" s="109"/>
      <c r="S822" s="111"/>
    </row>
    <row r="823" spans="1:19" ht="17.25" customHeight="1" x14ac:dyDescent="0.2">
      <c r="A823" s="104">
        <f t="shared" si="12"/>
        <v>817</v>
      </c>
      <c r="P823" s="110"/>
      <c r="Q823" s="110"/>
      <c r="R823" s="109"/>
      <c r="S823" s="111"/>
    </row>
    <row r="824" spans="1:19" ht="17.25" customHeight="1" x14ac:dyDescent="0.2">
      <c r="A824" s="104">
        <f t="shared" si="12"/>
        <v>818</v>
      </c>
      <c r="P824" s="110"/>
      <c r="Q824" s="110"/>
      <c r="R824" s="109"/>
      <c r="S824" s="111"/>
    </row>
    <row r="825" spans="1:19" ht="17.25" customHeight="1" x14ac:dyDescent="0.2">
      <c r="A825" s="104">
        <f t="shared" si="12"/>
        <v>819</v>
      </c>
      <c r="P825" s="110"/>
      <c r="Q825" s="110"/>
      <c r="R825" s="109"/>
      <c r="S825" s="111"/>
    </row>
    <row r="826" spans="1:19" ht="17.25" customHeight="1" x14ac:dyDescent="0.2">
      <c r="A826" s="104">
        <f t="shared" si="12"/>
        <v>820</v>
      </c>
      <c r="P826" s="110"/>
      <c r="Q826" s="110"/>
      <c r="R826" s="109"/>
      <c r="S826" s="111"/>
    </row>
    <row r="827" spans="1:19" ht="17.25" customHeight="1" x14ac:dyDescent="0.2">
      <c r="A827" s="104">
        <f t="shared" si="12"/>
        <v>821</v>
      </c>
      <c r="P827" s="110"/>
      <c r="Q827" s="110"/>
      <c r="R827" s="109"/>
      <c r="S827" s="111"/>
    </row>
    <row r="828" spans="1:19" ht="17.25" customHeight="1" x14ac:dyDescent="0.2">
      <c r="A828" s="104">
        <f t="shared" si="12"/>
        <v>822</v>
      </c>
      <c r="P828" s="110"/>
      <c r="Q828" s="110"/>
      <c r="R828" s="109"/>
      <c r="S828" s="111"/>
    </row>
    <row r="829" spans="1:19" ht="17.25" customHeight="1" x14ac:dyDescent="0.2">
      <c r="A829" s="104">
        <f t="shared" si="12"/>
        <v>823</v>
      </c>
      <c r="P829" s="110"/>
      <c r="Q829" s="110"/>
      <c r="R829" s="109"/>
      <c r="S829" s="111"/>
    </row>
    <row r="830" spans="1:19" ht="17.25" customHeight="1" x14ac:dyDescent="0.2">
      <c r="A830" s="104">
        <f t="shared" si="12"/>
        <v>824</v>
      </c>
      <c r="P830" s="110"/>
      <c r="Q830" s="110"/>
      <c r="R830" s="109"/>
      <c r="S830" s="111"/>
    </row>
    <row r="831" spans="1:19" ht="17.25" customHeight="1" x14ac:dyDescent="0.2">
      <c r="A831" s="104">
        <f t="shared" si="12"/>
        <v>825</v>
      </c>
      <c r="P831" s="110"/>
      <c r="Q831" s="110"/>
      <c r="R831" s="109"/>
      <c r="S831" s="111"/>
    </row>
    <row r="832" spans="1:19" ht="17.25" customHeight="1" x14ac:dyDescent="0.2">
      <c r="A832" s="104">
        <f t="shared" si="12"/>
        <v>826</v>
      </c>
      <c r="P832" s="110"/>
      <c r="Q832" s="110"/>
      <c r="R832" s="109"/>
      <c r="S832" s="111"/>
    </row>
    <row r="833" spans="1:19" ht="17.25" customHeight="1" x14ac:dyDescent="0.2">
      <c r="A833" s="104">
        <f t="shared" si="12"/>
        <v>827</v>
      </c>
      <c r="P833" s="110"/>
      <c r="Q833" s="110"/>
      <c r="R833" s="109"/>
      <c r="S833" s="111"/>
    </row>
    <row r="834" spans="1:19" ht="17.25" customHeight="1" x14ac:dyDescent="0.2">
      <c r="A834" s="104">
        <f t="shared" si="12"/>
        <v>828</v>
      </c>
      <c r="P834" s="110"/>
      <c r="Q834" s="110"/>
      <c r="R834" s="109"/>
      <c r="S834" s="111"/>
    </row>
    <row r="835" spans="1:19" ht="17.25" customHeight="1" x14ac:dyDescent="0.2">
      <c r="A835" s="104">
        <f t="shared" si="12"/>
        <v>829</v>
      </c>
      <c r="P835" s="110"/>
      <c r="Q835" s="110"/>
      <c r="R835" s="109"/>
      <c r="S835" s="111"/>
    </row>
    <row r="836" spans="1:19" ht="17.25" customHeight="1" x14ac:dyDescent="0.2">
      <c r="A836" s="104">
        <f t="shared" si="12"/>
        <v>830</v>
      </c>
      <c r="P836" s="110"/>
      <c r="Q836" s="110"/>
      <c r="R836" s="109"/>
      <c r="S836" s="111"/>
    </row>
    <row r="837" spans="1:19" ht="17.25" customHeight="1" x14ac:dyDescent="0.2">
      <c r="A837" s="104">
        <f t="shared" si="12"/>
        <v>831</v>
      </c>
      <c r="P837" s="110"/>
      <c r="Q837" s="110"/>
      <c r="R837" s="109"/>
      <c r="S837" s="111"/>
    </row>
    <row r="838" spans="1:19" ht="17.25" customHeight="1" x14ac:dyDescent="0.2">
      <c r="A838" s="104">
        <f t="shared" si="12"/>
        <v>832</v>
      </c>
      <c r="P838" s="110"/>
      <c r="Q838" s="110"/>
      <c r="R838" s="109"/>
      <c r="S838" s="111"/>
    </row>
    <row r="839" spans="1:19" ht="17.25" customHeight="1" x14ac:dyDescent="0.2">
      <c r="A839" s="104">
        <f t="shared" si="12"/>
        <v>833</v>
      </c>
      <c r="P839" s="110"/>
      <c r="Q839" s="110"/>
      <c r="R839" s="109"/>
      <c r="S839" s="111"/>
    </row>
    <row r="840" spans="1:19" ht="17.25" customHeight="1" x14ac:dyDescent="0.2">
      <c r="A840" s="104">
        <f t="shared" ref="A840:A903" si="13">ROW()-6</f>
        <v>834</v>
      </c>
      <c r="P840" s="110"/>
      <c r="Q840" s="110"/>
      <c r="R840" s="109"/>
      <c r="S840" s="111"/>
    </row>
    <row r="841" spans="1:19" ht="17.25" customHeight="1" x14ac:dyDescent="0.2">
      <c r="A841" s="104">
        <f t="shared" si="13"/>
        <v>835</v>
      </c>
      <c r="P841" s="110"/>
      <c r="Q841" s="110"/>
      <c r="R841" s="109"/>
      <c r="S841" s="111"/>
    </row>
    <row r="842" spans="1:19" ht="17.25" customHeight="1" x14ac:dyDescent="0.2">
      <c r="A842" s="104">
        <f t="shared" si="13"/>
        <v>836</v>
      </c>
      <c r="P842" s="110"/>
      <c r="Q842" s="110"/>
      <c r="R842" s="109"/>
      <c r="S842" s="111"/>
    </row>
    <row r="843" spans="1:19" ht="17.25" customHeight="1" x14ac:dyDescent="0.2">
      <c r="A843" s="104">
        <f t="shared" si="13"/>
        <v>837</v>
      </c>
      <c r="P843" s="110"/>
      <c r="Q843" s="110"/>
      <c r="R843" s="109"/>
      <c r="S843" s="111"/>
    </row>
    <row r="844" spans="1:19" ht="17.25" customHeight="1" x14ac:dyDescent="0.2">
      <c r="A844" s="104">
        <f t="shared" si="13"/>
        <v>838</v>
      </c>
      <c r="P844" s="110"/>
      <c r="Q844" s="110"/>
      <c r="R844" s="109"/>
      <c r="S844" s="111"/>
    </row>
    <row r="845" spans="1:19" ht="17.25" customHeight="1" x14ac:dyDescent="0.2">
      <c r="A845" s="104">
        <f t="shared" si="13"/>
        <v>839</v>
      </c>
      <c r="P845" s="110"/>
      <c r="Q845" s="110"/>
      <c r="R845" s="109"/>
      <c r="S845" s="111"/>
    </row>
    <row r="846" spans="1:19" ht="17.25" customHeight="1" x14ac:dyDescent="0.2">
      <c r="A846" s="104">
        <f t="shared" si="13"/>
        <v>840</v>
      </c>
      <c r="P846" s="110"/>
      <c r="Q846" s="110"/>
      <c r="R846" s="109"/>
      <c r="S846" s="111"/>
    </row>
    <row r="847" spans="1:19" ht="17.25" customHeight="1" x14ac:dyDescent="0.2">
      <c r="A847" s="104">
        <f t="shared" si="13"/>
        <v>841</v>
      </c>
      <c r="P847" s="110"/>
      <c r="Q847" s="110"/>
      <c r="R847" s="109"/>
      <c r="S847" s="111"/>
    </row>
    <row r="848" spans="1:19" ht="17.25" customHeight="1" x14ac:dyDescent="0.2">
      <c r="A848" s="104">
        <f t="shared" si="13"/>
        <v>842</v>
      </c>
      <c r="P848" s="110"/>
      <c r="Q848" s="110"/>
      <c r="R848" s="109"/>
      <c r="S848" s="111"/>
    </row>
    <row r="849" spans="1:19" ht="17.25" customHeight="1" x14ac:dyDescent="0.2">
      <c r="A849" s="104">
        <f t="shared" si="13"/>
        <v>843</v>
      </c>
      <c r="P849" s="110"/>
      <c r="Q849" s="110"/>
      <c r="R849" s="109"/>
      <c r="S849" s="111"/>
    </row>
    <row r="850" spans="1:19" ht="17.25" customHeight="1" x14ac:dyDescent="0.2">
      <c r="A850" s="104">
        <f t="shared" si="13"/>
        <v>844</v>
      </c>
      <c r="P850" s="110"/>
      <c r="Q850" s="110"/>
      <c r="R850" s="109"/>
      <c r="S850" s="111"/>
    </row>
    <row r="851" spans="1:19" ht="17.25" customHeight="1" x14ac:dyDescent="0.2">
      <c r="A851" s="104">
        <f t="shared" si="13"/>
        <v>845</v>
      </c>
      <c r="P851" s="110"/>
      <c r="Q851" s="110"/>
      <c r="R851" s="109"/>
      <c r="S851" s="111"/>
    </row>
    <row r="852" spans="1:19" ht="17.25" customHeight="1" x14ac:dyDescent="0.2">
      <c r="A852" s="104">
        <f t="shared" si="13"/>
        <v>846</v>
      </c>
      <c r="P852" s="110"/>
      <c r="Q852" s="110"/>
      <c r="R852" s="109"/>
      <c r="S852" s="111"/>
    </row>
    <row r="853" spans="1:19" ht="17.25" customHeight="1" x14ac:dyDescent="0.2">
      <c r="A853" s="104">
        <f t="shared" si="13"/>
        <v>847</v>
      </c>
      <c r="P853" s="110"/>
      <c r="Q853" s="110"/>
      <c r="R853" s="109"/>
      <c r="S853" s="111"/>
    </row>
    <row r="854" spans="1:19" ht="17.25" customHeight="1" x14ac:dyDescent="0.2">
      <c r="A854" s="104">
        <f t="shared" si="13"/>
        <v>848</v>
      </c>
      <c r="P854" s="110"/>
      <c r="Q854" s="110"/>
      <c r="R854" s="109"/>
      <c r="S854" s="111"/>
    </row>
    <row r="855" spans="1:19" ht="17.25" customHeight="1" x14ac:dyDescent="0.2">
      <c r="A855" s="104">
        <f t="shared" si="13"/>
        <v>849</v>
      </c>
      <c r="P855" s="110"/>
      <c r="Q855" s="110"/>
      <c r="R855" s="109"/>
      <c r="S855" s="111"/>
    </row>
    <row r="856" spans="1:19" ht="17.25" customHeight="1" x14ac:dyDescent="0.2">
      <c r="A856" s="104">
        <f t="shared" si="13"/>
        <v>850</v>
      </c>
      <c r="P856" s="110"/>
      <c r="Q856" s="110"/>
      <c r="R856" s="109"/>
      <c r="S856" s="111"/>
    </row>
    <row r="857" spans="1:19" ht="17.25" customHeight="1" x14ac:dyDescent="0.2">
      <c r="A857" s="104">
        <f t="shared" si="13"/>
        <v>851</v>
      </c>
      <c r="P857" s="110"/>
      <c r="Q857" s="110"/>
      <c r="R857" s="109"/>
      <c r="S857" s="111"/>
    </row>
    <row r="858" spans="1:19" ht="17.25" customHeight="1" x14ac:dyDescent="0.2">
      <c r="A858" s="104">
        <f t="shared" si="13"/>
        <v>852</v>
      </c>
      <c r="P858" s="110"/>
      <c r="Q858" s="110"/>
      <c r="R858" s="109"/>
      <c r="S858" s="111"/>
    </row>
    <row r="859" spans="1:19" ht="17.25" customHeight="1" x14ac:dyDescent="0.2">
      <c r="A859" s="104">
        <f t="shared" si="13"/>
        <v>853</v>
      </c>
      <c r="P859" s="110"/>
      <c r="Q859" s="110"/>
      <c r="R859" s="109"/>
      <c r="S859" s="111"/>
    </row>
    <row r="860" spans="1:19" ht="17.25" customHeight="1" x14ac:dyDescent="0.2">
      <c r="A860" s="104">
        <f t="shared" si="13"/>
        <v>854</v>
      </c>
      <c r="P860" s="110"/>
      <c r="Q860" s="110"/>
      <c r="R860" s="109"/>
      <c r="S860" s="111"/>
    </row>
    <row r="861" spans="1:19" ht="17.25" customHeight="1" x14ac:dyDescent="0.2">
      <c r="A861" s="104">
        <f t="shared" si="13"/>
        <v>855</v>
      </c>
      <c r="P861" s="110"/>
      <c r="Q861" s="110"/>
      <c r="R861" s="109"/>
      <c r="S861" s="111"/>
    </row>
    <row r="862" spans="1:19" ht="17.25" customHeight="1" x14ac:dyDescent="0.2">
      <c r="A862" s="104">
        <f t="shared" si="13"/>
        <v>856</v>
      </c>
      <c r="P862" s="110"/>
      <c r="Q862" s="110"/>
      <c r="R862" s="109"/>
      <c r="S862" s="111"/>
    </row>
    <row r="863" spans="1:19" ht="17.25" customHeight="1" x14ac:dyDescent="0.2">
      <c r="A863" s="104">
        <f t="shared" si="13"/>
        <v>857</v>
      </c>
      <c r="P863" s="110"/>
      <c r="Q863" s="110"/>
      <c r="R863" s="109"/>
      <c r="S863" s="111"/>
    </row>
    <row r="864" spans="1:19" ht="17.25" customHeight="1" x14ac:dyDescent="0.2">
      <c r="A864" s="104">
        <f t="shared" si="13"/>
        <v>858</v>
      </c>
      <c r="P864" s="110"/>
      <c r="Q864" s="110"/>
      <c r="R864" s="109"/>
      <c r="S864" s="111"/>
    </row>
    <row r="865" spans="1:19" ht="17.25" customHeight="1" x14ac:dyDescent="0.2">
      <c r="A865" s="104">
        <f t="shared" si="13"/>
        <v>859</v>
      </c>
      <c r="P865" s="110"/>
      <c r="Q865" s="110"/>
      <c r="R865" s="109"/>
      <c r="S865" s="111"/>
    </row>
    <row r="866" spans="1:19" ht="17.25" customHeight="1" x14ac:dyDescent="0.2">
      <c r="A866" s="104">
        <f t="shared" si="13"/>
        <v>860</v>
      </c>
      <c r="P866" s="110"/>
      <c r="Q866" s="110"/>
      <c r="R866" s="109"/>
      <c r="S866" s="111"/>
    </row>
    <row r="867" spans="1:19" ht="17.25" customHeight="1" x14ac:dyDescent="0.2">
      <c r="A867" s="104">
        <f t="shared" si="13"/>
        <v>861</v>
      </c>
      <c r="P867" s="110"/>
      <c r="Q867" s="110"/>
      <c r="R867" s="109"/>
      <c r="S867" s="111"/>
    </row>
    <row r="868" spans="1:19" ht="17.25" customHeight="1" x14ac:dyDescent="0.2">
      <c r="A868" s="104">
        <f t="shared" si="13"/>
        <v>862</v>
      </c>
      <c r="P868" s="110"/>
      <c r="Q868" s="110"/>
      <c r="R868" s="109"/>
      <c r="S868" s="111"/>
    </row>
    <row r="869" spans="1:19" ht="17.25" customHeight="1" x14ac:dyDescent="0.2">
      <c r="A869" s="104">
        <f t="shared" si="13"/>
        <v>863</v>
      </c>
      <c r="P869" s="110"/>
      <c r="Q869" s="110"/>
      <c r="R869" s="109"/>
      <c r="S869" s="111"/>
    </row>
    <row r="870" spans="1:19" ht="17.25" customHeight="1" x14ac:dyDescent="0.2">
      <c r="A870" s="104">
        <f t="shared" si="13"/>
        <v>864</v>
      </c>
      <c r="P870" s="110"/>
      <c r="Q870" s="110"/>
      <c r="R870" s="109"/>
      <c r="S870" s="111"/>
    </row>
    <row r="871" spans="1:19" ht="17.25" customHeight="1" x14ac:dyDescent="0.2">
      <c r="A871" s="104">
        <f t="shared" si="13"/>
        <v>865</v>
      </c>
      <c r="P871" s="110"/>
      <c r="Q871" s="110"/>
      <c r="R871" s="109"/>
      <c r="S871" s="111"/>
    </row>
    <row r="872" spans="1:19" ht="17.25" customHeight="1" x14ac:dyDescent="0.2">
      <c r="A872" s="104">
        <f t="shared" si="13"/>
        <v>866</v>
      </c>
      <c r="P872" s="110"/>
      <c r="Q872" s="110"/>
      <c r="R872" s="109"/>
      <c r="S872" s="111"/>
    </row>
    <row r="873" spans="1:19" ht="17.25" customHeight="1" x14ac:dyDescent="0.2">
      <c r="A873" s="104">
        <f t="shared" si="13"/>
        <v>867</v>
      </c>
      <c r="P873" s="110"/>
      <c r="Q873" s="110"/>
      <c r="R873" s="109"/>
      <c r="S873" s="111"/>
    </row>
    <row r="874" spans="1:19" ht="17.25" customHeight="1" x14ac:dyDescent="0.2">
      <c r="A874" s="104">
        <f t="shared" si="13"/>
        <v>868</v>
      </c>
      <c r="P874" s="110"/>
      <c r="Q874" s="110"/>
      <c r="R874" s="109"/>
      <c r="S874" s="111"/>
    </row>
    <row r="875" spans="1:19" ht="17.25" customHeight="1" x14ac:dyDescent="0.2">
      <c r="A875" s="104">
        <f t="shared" si="13"/>
        <v>869</v>
      </c>
      <c r="P875" s="110"/>
      <c r="Q875" s="110"/>
      <c r="R875" s="109"/>
      <c r="S875" s="111"/>
    </row>
    <row r="876" spans="1:19" ht="17.25" customHeight="1" x14ac:dyDescent="0.2">
      <c r="A876" s="104">
        <f t="shared" si="13"/>
        <v>870</v>
      </c>
      <c r="P876" s="110"/>
      <c r="Q876" s="110"/>
      <c r="R876" s="109"/>
      <c r="S876" s="111"/>
    </row>
    <row r="877" spans="1:19" ht="17.25" customHeight="1" x14ac:dyDescent="0.2">
      <c r="A877" s="104">
        <f t="shared" si="13"/>
        <v>871</v>
      </c>
      <c r="P877" s="110"/>
      <c r="Q877" s="110"/>
      <c r="R877" s="109"/>
      <c r="S877" s="111"/>
    </row>
    <row r="878" spans="1:19" ht="17.25" customHeight="1" x14ac:dyDescent="0.2">
      <c r="A878" s="104">
        <f t="shared" si="13"/>
        <v>872</v>
      </c>
      <c r="P878" s="110"/>
      <c r="Q878" s="110"/>
      <c r="R878" s="109"/>
      <c r="S878" s="111"/>
    </row>
    <row r="879" spans="1:19" ht="17.25" customHeight="1" x14ac:dyDescent="0.2">
      <c r="A879" s="104">
        <f t="shared" si="13"/>
        <v>873</v>
      </c>
      <c r="P879" s="110"/>
      <c r="Q879" s="110"/>
      <c r="R879" s="109"/>
      <c r="S879" s="111"/>
    </row>
    <row r="880" spans="1:19" ht="17.25" customHeight="1" x14ac:dyDescent="0.2">
      <c r="A880" s="104">
        <f t="shared" si="13"/>
        <v>874</v>
      </c>
      <c r="P880" s="110"/>
      <c r="Q880" s="110"/>
      <c r="R880" s="109"/>
      <c r="S880" s="111"/>
    </row>
    <row r="881" spans="1:19" ht="17.25" customHeight="1" x14ac:dyDescent="0.2">
      <c r="A881" s="104">
        <f t="shared" si="13"/>
        <v>875</v>
      </c>
      <c r="P881" s="110"/>
      <c r="Q881" s="110"/>
      <c r="R881" s="109"/>
      <c r="S881" s="111"/>
    </row>
    <row r="882" spans="1:19" ht="17.25" customHeight="1" x14ac:dyDescent="0.2">
      <c r="A882" s="104">
        <f t="shared" si="13"/>
        <v>876</v>
      </c>
      <c r="P882" s="110"/>
      <c r="Q882" s="110"/>
      <c r="R882" s="109"/>
      <c r="S882" s="111"/>
    </row>
    <row r="883" spans="1:19" ht="17.25" customHeight="1" x14ac:dyDescent="0.2">
      <c r="A883" s="104">
        <f t="shared" si="13"/>
        <v>877</v>
      </c>
      <c r="P883" s="110"/>
      <c r="Q883" s="110"/>
      <c r="R883" s="109"/>
      <c r="S883" s="111"/>
    </row>
    <row r="884" spans="1:19" ht="17.25" customHeight="1" x14ac:dyDescent="0.2">
      <c r="A884" s="104">
        <f t="shared" si="13"/>
        <v>878</v>
      </c>
      <c r="P884" s="110"/>
      <c r="Q884" s="110"/>
      <c r="R884" s="109"/>
      <c r="S884" s="111"/>
    </row>
    <row r="885" spans="1:19" ht="17.25" customHeight="1" x14ac:dyDescent="0.2">
      <c r="A885" s="104">
        <f t="shared" si="13"/>
        <v>879</v>
      </c>
      <c r="P885" s="110"/>
      <c r="Q885" s="110"/>
      <c r="R885" s="109"/>
      <c r="S885" s="111"/>
    </row>
    <row r="886" spans="1:19" ht="17.25" customHeight="1" x14ac:dyDescent="0.2">
      <c r="A886" s="104">
        <f t="shared" si="13"/>
        <v>880</v>
      </c>
      <c r="P886" s="110"/>
      <c r="Q886" s="110"/>
      <c r="R886" s="109"/>
      <c r="S886" s="111"/>
    </row>
    <row r="887" spans="1:19" ht="17.25" customHeight="1" x14ac:dyDescent="0.2">
      <c r="A887" s="104">
        <f t="shared" si="13"/>
        <v>881</v>
      </c>
      <c r="P887" s="110"/>
      <c r="Q887" s="110"/>
      <c r="R887" s="109"/>
      <c r="S887" s="111"/>
    </row>
    <row r="888" spans="1:19" ht="17.25" customHeight="1" x14ac:dyDescent="0.2">
      <c r="A888" s="104">
        <f t="shared" si="13"/>
        <v>882</v>
      </c>
      <c r="P888" s="110"/>
      <c r="Q888" s="110"/>
      <c r="R888" s="109"/>
      <c r="S888" s="111"/>
    </row>
    <row r="889" spans="1:19" ht="17.25" customHeight="1" x14ac:dyDescent="0.2">
      <c r="A889" s="104">
        <f t="shared" si="13"/>
        <v>883</v>
      </c>
      <c r="P889" s="110"/>
      <c r="Q889" s="110"/>
      <c r="R889" s="109"/>
      <c r="S889" s="111"/>
    </row>
    <row r="890" spans="1:19" ht="17.25" customHeight="1" x14ac:dyDescent="0.2">
      <c r="A890" s="104">
        <f t="shared" si="13"/>
        <v>884</v>
      </c>
      <c r="P890" s="110"/>
      <c r="Q890" s="110"/>
      <c r="R890" s="109"/>
      <c r="S890" s="111"/>
    </row>
    <row r="891" spans="1:19" ht="17.25" customHeight="1" x14ac:dyDescent="0.2">
      <c r="A891" s="104">
        <f t="shared" si="13"/>
        <v>885</v>
      </c>
      <c r="P891" s="110"/>
      <c r="Q891" s="110"/>
      <c r="R891" s="109"/>
      <c r="S891" s="111"/>
    </row>
    <row r="892" spans="1:19" ht="17.25" customHeight="1" x14ac:dyDescent="0.2">
      <c r="A892" s="104">
        <f t="shared" si="13"/>
        <v>886</v>
      </c>
      <c r="P892" s="110"/>
      <c r="Q892" s="110"/>
      <c r="R892" s="109"/>
      <c r="S892" s="111"/>
    </row>
    <row r="893" spans="1:19" ht="17.25" customHeight="1" x14ac:dyDescent="0.2">
      <c r="A893" s="104">
        <f t="shared" si="13"/>
        <v>887</v>
      </c>
      <c r="P893" s="110"/>
      <c r="Q893" s="110"/>
      <c r="R893" s="109"/>
      <c r="S893" s="111"/>
    </row>
    <row r="894" spans="1:19" ht="17.25" customHeight="1" x14ac:dyDescent="0.2">
      <c r="A894" s="104">
        <f t="shared" si="13"/>
        <v>888</v>
      </c>
      <c r="P894" s="110"/>
      <c r="Q894" s="110"/>
      <c r="R894" s="109"/>
      <c r="S894" s="111"/>
    </row>
    <row r="895" spans="1:19" ht="17.25" customHeight="1" x14ac:dyDescent="0.2">
      <c r="A895" s="104">
        <f t="shared" si="13"/>
        <v>889</v>
      </c>
      <c r="P895" s="110"/>
      <c r="Q895" s="110"/>
      <c r="R895" s="109"/>
      <c r="S895" s="111"/>
    </row>
    <row r="896" spans="1:19" ht="17.25" customHeight="1" x14ac:dyDescent="0.2">
      <c r="A896" s="104">
        <f t="shared" si="13"/>
        <v>890</v>
      </c>
      <c r="P896" s="110"/>
      <c r="Q896" s="110"/>
      <c r="R896" s="109"/>
      <c r="S896" s="111"/>
    </row>
    <row r="897" spans="1:19" ht="17.25" customHeight="1" x14ac:dyDescent="0.2">
      <c r="A897" s="104">
        <f t="shared" si="13"/>
        <v>891</v>
      </c>
      <c r="P897" s="110"/>
      <c r="Q897" s="110"/>
      <c r="R897" s="109"/>
      <c r="S897" s="111"/>
    </row>
    <row r="898" spans="1:19" ht="17.25" customHeight="1" x14ac:dyDescent="0.2">
      <c r="A898" s="104">
        <f t="shared" si="13"/>
        <v>892</v>
      </c>
      <c r="P898" s="110"/>
      <c r="Q898" s="110"/>
      <c r="R898" s="109"/>
      <c r="S898" s="111"/>
    </row>
    <row r="899" spans="1:19" ht="17.25" customHeight="1" x14ac:dyDescent="0.2">
      <c r="A899" s="104">
        <f t="shared" si="13"/>
        <v>893</v>
      </c>
      <c r="P899" s="110"/>
      <c r="Q899" s="110"/>
      <c r="R899" s="109"/>
      <c r="S899" s="111"/>
    </row>
    <row r="900" spans="1:19" ht="17.25" customHeight="1" x14ac:dyDescent="0.2">
      <c r="A900" s="104">
        <f t="shared" si="13"/>
        <v>894</v>
      </c>
      <c r="P900" s="110"/>
      <c r="Q900" s="110"/>
      <c r="R900" s="109"/>
      <c r="S900" s="111"/>
    </row>
    <row r="901" spans="1:19" ht="17.25" customHeight="1" x14ac:dyDescent="0.2">
      <c r="A901" s="104">
        <f t="shared" si="13"/>
        <v>895</v>
      </c>
      <c r="P901" s="110"/>
      <c r="Q901" s="110"/>
      <c r="R901" s="109"/>
      <c r="S901" s="111"/>
    </row>
    <row r="902" spans="1:19" ht="17.25" customHeight="1" x14ac:dyDescent="0.2">
      <c r="A902" s="104">
        <f t="shared" si="13"/>
        <v>896</v>
      </c>
      <c r="P902" s="110"/>
      <c r="Q902" s="110"/>
      <c r="R902" s="109"/>
      <c r="S902" s="111"/>
    </row>
    <row r="903" spans="1:19" ht="17.25" customHeight="1" x14ac:dyDescent="0.2">
      <c r="A903" s="104">
        <f t="shared" si="13"/>
        <v>897</v>
      </c>
      <c r="P903" s="110"/>
      <c r="Q903" s="110"/>
      <c r="R903" s="109"/>
      <c r="S903" s="111"/>
    </row>
    <row r="904" spans="1:19" ht="17.25" customHeight="1" x14ac:dyDescent="0.2">
      <c r="A904" s="104">
        <f t="shared" ref="A904:A967" si="14">ROW()-6</f>
        <v>898</v>
      </c>
      <c r="P904" s="110"/>
      <c r="Q904" s="110"/>
      <c r="R904" s="109"/>
      <c r="S904" s="111"/>
    </row>
    <row r="905" spans="1:19" ht="17.25" customHeight="1" x14ac:dyDescent="0.2">
      <c r="A905" s="104">
        <f t="shared" si="14"/>
        <v>899</v>
      </c>
      <c r="P905" s="110"/>
      <c r="Q905" s="110"/>
      <c r="R905" s="109"/>
      <c r="S905" s="111"/>
    </row>
    <row r="906" spans="1:19" ht="17.25" customHeight="1" x14ac:dyDescent="0.2">
      <c r="A906" s="104">
        <f t="shared" si="14"/>
        <v>900</v>
      </c>
      <c r="P906" s="110"/>
      <c r="Q906" s="110"/>
      <c r="R906" s="109"/>
      <c r="S906" s="111"/>
    </row>
    <row r="907" spans="1:19" ht="17.25" customHeight="1" x14ac:dyDescent="0.2">
      <c r="A907" s="104">
        <f t="shared" si="14"/>
        <v>901</v>
      </c>
      <c r="P907" s="110"/>
      <c r="Q907" s="110"/>
      <c r="R907" s="109"/>
      <c r="S907" s="111"/>
    </row>
    <row r="908" spans="1:19" ht="17.25" customHeight="1" x14ac:dyDescent="0.2">
      <c r="A908" s="104">
        <f t="shared" si="14"/>
        <v>902</v>
      </c>
      <c r="P908" s="110"/>
      <c r="Q908" s="110"/>
      <c r="R908" s="109"/>
      <c r="S908" s="111"/>
    </row>
    <row r="909" spans="1:19" ht="17.25" customHeight="1" x14ac:dyDescent="0.2">
      <c r="A909" s="104">
        <f t="shared" si="14"/>
        <v>903</v>
      </c>
      <c r="P909" s="110"/>
      <c r="Q909" s="110"/>
      <c r="R909" s="109"/>
      <c r="S909" s="111"/>
    </row>
    <row r="910" spans="1:19" ht="17.25" customHeight="1" x14ac:dyDescent="0.2">
      <c r="A910" s="104">
        <f t="shared" si="14"/>
        <v>904</v>
      </c>
      <c r="P910" s="110"/>
      <c r="Q910" s="110"/>
      <c r="R910" s="109"/>
      <c r="S910" s="111"/>
    </row>
    <row r="911" spans="1:19" ht="17.25" customHeight="1" x14ac:dyDescent="0.2">
      <c r="A911" s="104">
        <f t="shared" si="14"/>
        <v>905</v>
      </c>
      <c r="P911" s="110"/>
      <c r="Q911" s="110"/>
      <c r="R911" s="109"/>
      <c r="S911" s="111"/>
    </row>
    <row r="912" spans="1:19" ht="17.25" customHeight="1" x14ac:dyDescent="0.2">
      <c r="A912" s="104">
        <f t="shared" si="14"/>
        <v>906</v>
      </c>
      <c r="P912" s="110"/>
      <c r="Q912" s="110"/>
      <c r="R912" s="109"/>
      <c r="S912" s="111"/>
    </row>
    <row r="913" spans="1:19" ht="17.25" customHeight="1" x14ac:dyDescent="0.2">
      <c r="A913" s="104">
        <f t="shared" si="14"/>
        <v>907</v>
      </c>
      <c r="P913" s="110"/>
      <c r="Q913" s="110"/>
      <c r="R913" s="109"/>
      <c r="S913" s="111"/>
    </row>
    <row r="914" spans="1:19" ht="17.25" customHeight="1" x14ac:dyDescent="0.2">
      <c r="A914" s="104">
        <f t="shared" si="14"/>
        <v>908</v>
      </c>
      <c r="P914" s="110"/>
      <c r="Q914" s="110"/>
      <c r="R914" s="109"/>
      <c r="S914" s="111"/>
    </row>
    <row r="915" spans="1:19" ht="17.25" customHeight="1" x14ac:dyDescent="0.2">
      <c r="A915" s="104">
        <f t="shared" si="14"/>
        <v>909</v>
      </c>
      <c r="P915" s="110"/>
      <c r="Q915" s="110"/>
      <c r="R915" s="109"/>
      <c r="S915" s="111"/>
    </row>
    <row r="916" spans="1:19" ht="17.25" customHeight="1" x14ac:dyDescent="0.2">
      <c r="A916" s="104">
        <f t="shared" si="14"/>
        <v>910</v>
      </c>
      <c r="P916" s="110"/>
      <c r="Q916" s="110"/>
      <c r="R916" s="109"/>
      <c r="S916" s="111"/>
    </row>
    <row r="917" spans="1:19" ht="17.25" customHeight="1" x14ac:dyDescent="0.2">
      <c r="A917" s="104">
        <f t="shared" si="14"/>
        <v>911</v>
      </c>
      <c r="P917" s="110"/>
      <c r="Q917" s="110"/>
      <c r="R917" s="109"/>
      <c r="S917" s="111"/>
    </row>
    <row r="918" spans="1:19" ht="17.25" customHeight="1" x14ac:dyDescent="0.2">
      <c r="A918" s="104">
        <f t="shared" si="14"/>
        <v>912</v>
      </c>
      <c r="P918" s="110"/>
      <c r="Q918" s="110"/>
      <c r="R918" s="109"/>
      <c r="S918" s="111"/>
    </row>
    <row r="919" spans="1:19" ht="17.25" customHeight="1" x14ac:dyDescent="0.2">
      <c r="A919" s="104">
        <f t="shared" si="14"/>
        <v>913</v>
      </c>
      <c r="P919" s="110"/>
      <c r="Q919" s="110"/>
      <c r="R919" s="109"/>
      <c r="S919" s="111"/>
    </row>
    <row r="920" spans="1:19" ht="17.25" customHeight="1" x14ac:dyDescent="0.2">
      <c r="A920" s="104">
        <f t="shared" si="14"/>
        <v>914</v>
      </c>
      <c r="P920" s="110"/>
      <c r="Q920" s="110"/>
      <c r="R920" s="109"/>
      <c r="S920" s="111"/>
    </row>
    <row r="921" spans="1:19" ht="17.25" customHeight="1" x14ac:dyDescent="0.2">
      <c r="A921" s="104">
        <f t="shared" si="14"/>
        <v>915</v>
      </c>
      <c r="P921" s="110"/>
      <c r="Q921" s="110"/>
      <c r="R921" s="109"/>
      <c r="S921" s="111"/>
    </row>
    <row r="922" spans="1:19" ht="17.25" customHeight="1" x14ac:dyDescent="0.2">
      <c r="A922" s="104">
        <f t="shared" si="14"/>
        <v>916</v>
      </c>
      <c r="P922" s="110"/>
      <c r="Q922" s="110"/>
      <c r="R922" s="109"/>
      <c r="S922" s="111"/>
    </row>
    <row r="923" spans="1:19" ht="17.25" customHeight="1" x14ac:dyDescent="0.2">
      <c r="A923" s="104">
        <f t="shared" si="14"/>
        <v>917</v>
      </c>
      <c r="P923" s="110"/>
      <c r="Q923" s="110"/>
      <c r="R923" s="109"/>
      <c r="S923" s="111"/>
    </row>
    <row r="924" spans="1:19" ht="17.25" customHeight="1" x14ac:dyDescent="0.2">
      <c r="A924" s="104">
        <f t="shared" si="14"/>
        <v>918</v>
      </c>
      <c r="P924" s="110"/>
      <c r="Q924" s="110"/>
      <c r="R924" s="109"/>
      <c r="S924" s="111"/>
    </row>
    <row r="925" spans="1:19" ht="17.25" customHeight="1" x14ac:dyDescent="0.2">
      <c r="A925" s="104">
        <f t="shared" si="14"/>
        <v>919</v>
      </c>
      <c r="P925" s="110"/>
      <c r="Q925" s="110"/>
      <c r="R925" s="109"/>
      <c r="S925" s="111"/>
    </row>
    <row r="926" spans="1:19" ht="17.25" customHeight="1" x14ac:dyDescent="0.2">
      <c r="A926" s="104">
        <f t="shared" si="14"/>
        <v>920</v>
      </c>
      <c r="P926" s="110"/>
      <c r="Q926" s="110"/>
      <c r="R926" s="109"/>
      <c r="S926" s="111"/>
    </row>
    <row r="927" spans="1:19" ht="17.25" customHeight="1" x14ac:dyDescent="0.2">
      <c r="A927" s="104">
        <f t="shared" si="14"/>
        <v>921</v>
      </c>
      <c r="P927" s="110"/>
      <c r="Q927" s="110"/>
      <c r="R927" s="109"/>
      <c r="S927" s="111"/>
    </row>
    <row r="928" spans="1:19" ht="17.25" customHeight="1" x14ac:dyDescent="0.2">
      <c r="A928" s="104">
        <f t="shared" si="14"/>
        <v>922</v>
      </c>
      <c r="P928" s="110"/>
      <c r="Q928" s="110"/>
      <c r="R928" s="109"/>
      <c r="S928" s="111"/>
    </row>
    <row r="929" spans="1:19" ht="17.25" customHeight="1" x14ac:dyDescent="0.2">
      <c r="A929" s="104">
        <f t="shared" si="14"/>
        <v>923</v>
      </c>
      <c r="P929" s="110"/>
      <c r="Q929" s="110"/>
      <c r="R929" s="109"/>
      <c r="S929" s="111"/>
    </row>
    <row r="930" spans="1:19" ht="17.25" customHeight="1" x14ac:dyDescent="0.2">
      <c r="A930" s="104">
        <f t="shared" si="14"/>
        <v>924</v>
      </c>
      <c r="P930" s="110"/>
      <c r="Q930" s="110"/>
      <c r="R930" s="109"/>
      <c r="S930" s="111"/>
    </row>
    <row r="931" spans="1:19" ht="17.25" customHeight="1" x14ac:dyDescent="0.2">
      <c r="A931" s="104">
        <f t="shared" si="14"/>
        <v>925</v>
      </c>
      <c r="P931" s="110"/>
      <c r="Q931" s="110"/>
      <c r="R931" s="109"/>
      <c r="S931" s="111"/>
    </row>
    <row r="932" spans="1:19" ht="17.25" customHeight="1" x14ac:dyDescent="0.2">
      <c r="A932" s="104">
        <f t="shared" si="14"/>
        <v>926</v>
      </c>
      <c r="P932" s="110"/>
      <c r="Q932" s="110"/>
      <c r="R932" s="109"/>
      <c r="S932" s="111"/>
    </row>
    <row r="933" spans="1:19" ht="17.25" customHeight="1" x14ac:dyDescent="0.2">
      <c r="A933" s="104">
        <f t="shared" si="14"/>
        <v>927</v>
      </c>
      <c r="P933" s="110"/>
      <c r="Q933" s="110"/>
      <c r="R933" s="109"/>
      <c r="S933" s="111"/>
    </row>
    <row r="934" spans="1:19" ht="17.25" customHeight="1" x14ac:dyDescent="0.2">
      <c r="A934" s="104">
        <f t="shared" si="14"/>
        <v>928</v>
      </c>
      <c r="P934" s="110"/>
      <c r="Q934" s="110"/>
      <c r="R934" s="109"/>
      <c r="S934" s="111"/>
    </row>
    <row r="935" spans="1:19" ht="17.25" customHeight="1" x14ac:dyDescent="0.2">
      <c r="A935" s="104">
        <f t="shared" si="14"/>
        <v>929</v>
      </c>
      <c r="P935" s="110"/>
      <c r="Q935" s="110"/>
      <c r="R935" s="109"/>
      <c r="S935" s="111"/>
    </row>
    <row r="936" spans="1:19" ht="17.25" customHeight="1" x14ac:dyDescent="0.2">
      <c r="A936" s="104">
        <f t="shared" si="14"/>
        <v>930</v>
      </c>
      <c r="P936" s="110"/>
      <c r="Q936" s="110"/>
      <c r="R936" s="109"/>
      <c r="S936" s="111"/>
    </row>
    <row r="937" spans="1:19" ht="17.25" customHeight="1" x14ac:dyDescent="0.2">
      <c r="A937" s="104">
        <f t="shared" si="14"/>
        <v>931</v>
      </c>
      <c r="P937" s="110"/>
      <c r="Q937" s="110"/>
      <c r="R937" s="109"/>
      <c r="S937" s="111"/>
    </row>
    <row r="938" spans="1:19" ht="17.25" customHeight="1" x14ac:dyDescent="0.2">
      <c r="A938" s="104">
        <f t="shared" si="14"/>
        <v>932</v>
      </c>
      <c r="P938" s="110"/>
      <c r="Q938" s="110"/>
      <c r="R938" s="109"/>
      <c r="S938" s="111"/>
    </row>
    <row r="939" spans="1:19" ht="17.25" customHeight="1" x14ac:dyDescent="0.2">
      <c r="A939" s="104">
        <f t="shared" si="14"/>
        <v>933</v>
      </c>
      <c r="P939" s="110"/>
      <c r="Q939" s="110"/>
      <c r="R939" s="109"/>
      <c r="S939" s="111"/>
    </row>
    <row r="940" spans="1:19" ht="17.25" customHeight="1" x14ac:dyDescent="0.2">
      <c r="A940" s="104">
        <f t="shared" si="14"/>
        <v>934</v>
      </c>
      <c r="P940" s="110"/>
      <c r="Q940" s="110"/>
      <c r="R940" s="109"/>
      <c r="S940" s="111"/>
    </row>
    <row r="941" spans="1:19" ht="17.25" customHeight="1" x14ac:dyDescent="0.2">
      <c r="A941" s="104">
        <f t="shared" si="14"/>
        <v>935</v>
      </c>
      <c r="P941" s="110"/>
      <c r="Q941" s="110"/>
      <c r="R941" s="109"/>
      <c r="S941" s="111"/>
    </row>
    <row r="942" spans="1:19" ht="17.25" customHeight="1" x14ac:dyDescent="0.2">
      <c r="A942" s="104">
        <f t="shared" si="14"/>
        <v>936</v>
      </c>
      <c r="P942" s="110"/>
      <c r="Q942" s="110"/>
      <c r="R942" s="109"/>
      <c r="S942" s="111"/>
    </row>
    <row r="943" spans="1:19" ht="17.25" customHeight="1" x14ac:dyDescent="0.2">
      <c r="A943" s="104">
        <f t="shared" si="14"/>
        <v>937</v>
      </c>
      <c r="P943" s="110"/>
      <c r="Q943" s="110"/>
      <c r="R943" s="109"/>
      <c r="S943" s="111"/>
    </row>
    <row r="944" spans="1:19" ht="17.25" customHeight="1" x14ac:dyDescent="0.2">
      <c r="A944" s="104">
        <f t="shared" si="14"/>
        <v>938</v>
      </c>
      <c r="P944" s="110"/>
      <c r="Q944" s="110"/>
      <c r="R944" s="109"/>
      <c r="S944" s="111"/>
    </row>
    <row r="945" spans="1:19" ht="17.25" customHeight="1" x14ac:dyDescent="0.2">
      <c r="A945" s="104">
        <f t="shared" si="14"/>
        <v>939</v>
      </c>
      <c r="P945" s="110"/>
      <c r="Q945" s="110"/>
      <c r="R945" s="109"/>
      <c r="S945" s="111"/>
    </row>
    <row r="946" spans="1:19" ht="17.25" customHeight="1" x14ac:dyDescent="0.2">
      <c r="A946" s="104">
        <f t="shared" si="14"/>
        <v>940</v>
      </c>
      <c r="P946" s="110"/>
      <c r="Q946" s="110"/>
      <c r="R946" s="109"/>
      <c r="S946" s="111"/>
    </row>
    <row r="947" spans="1:19" ht="17.25" customHeight="1" x14ac:dyDescent="0.2">
      <c r="A947" s="104">
        <f t="shared" si="14"/>
        <v>941</v>
      </c>
      <c r="P947" s="110"/>
      <c r="Q947" s="110"/>
      <c r="R947" s="109"/>
      <c r="S947" s="111"/>
    </row>
    <row r="948" spans="1:19" ht="17.25" customHeight="1" x14ac:dyDescent="0.2">
      <c r="A948" s="104">
        <f t="shared" si="14"/>
        <v>942</v>
      </c>
      <c r="P948" s="110"/>
      <c r="Q948" s="110"/>
      <c r="R948" s="109"/>
      <c r="S948" s="111"/>
    </row>
    <row r="949" spans="1:19" ht="17.25" customHeight="1" x14ac:dyDescent="0.2">
      <c r="A949" s="104">
        <f t="shared" si="14"/>
        <v>943</v>
      </c>
      <c r="P949" s="110"/>
      <c r="Q949" s="110"/>
      <c r="R949" s="109"/>
      <c r="S949" s="111"/>
    </row>
    <row r="950" spans="1:19" ht="17.25" customHeight="1" x14ac:dyDescent="0.2">
      <c r="A950" s="104">
        <f t="shared" si="14"/>
        <v>944</v>
      </c>
      <c r="P950" s="110"/>
      <c r="Q950" s="110"/>
      <c r="R950" s="109"/>
      <c r="S950" s="111"/>
    </row>
    <row r="951" spans="1:19" ht="17.25" customHeight="1" x14ac:dyDescent="0.2">
      <c r="A951" s="104">
        <f t="shared" si="14"/>
        <v>945</v>
      </c>
      <c r="P951" s="110"/>
      <c r="Q951" s="110"/>
      <c r="R951" s="109"/>
      <c r="S951" s="111"/>
    </row>
    <row r="952" spans="1:19" ht="17.25" customHeight="1" x14ac:dyDescent="0.2">
      <c r="A952" s="104">
        <f t="shared" si="14"/>
        <v>946</v>
      </c>
      <c r="P952" s="110"/>
      <c r="Q952" s="110"/>
      <c r="R952" s="109"/>
      <c r="S952" s="111"/>
    </row>
    <row r="953" spans="1:19" ht="17.25" customHeight="1" x14ac:dyDescent="0.2">
      <c r="A953" s="104">
        <f t="shared" si="14"/>
        <v>947</v>
      </c>
      <c r="P953" s="110"/>
      <c r="Q953" s="110"/>
      <c r="R953" s="109"/>
      <c r="S953" s="111"/>
    </row>
    <row r="954" spans="1:19" ht="17.25" customHeight="1" x14ac:dyDescent="0.2">
      <c r="A954" s="104">
        <f t="shared" si="14"/>
        <v>948</v>
      </c>
      <c r="P954" s="110"/>
      <c r="Q954" s="110"/>
      <c r="R954" s="109"/>
      <c r="S954" s="111"/>
    </row>
    <row r="955" spans="1:19" ht="17.25" customHeight="1" x14ac:dyDescent="0.2">
      <c r="A955" s="104">
        <f t="shared" si="14"/>
        <v>949</v>
      </c>
      <c r="P955" s="110"/>
      <c r="Q955" s="110"/>
      <c r="R955" s="109"/>
      <c r="S955" s="111"/>
    </row>
    <row r="956" spans="1:19" ht="17.25" customHeight="1" x14ac:dyDescent="0.2">
      <c r="A956" s="104">
        <f t="shared" si="14"/>
        <v>950</v>
      </c>
      <c r="P956" s="110"/>
      <c r="Q956" s="110"/>
      <c r="R956" s="109"/>
      <c r="S956" s="111"/>
    </row>
    <row r="957" spans="1:19" ht="17.25" customHeight="1" x14ac:dyDescent="0.2">
      <c r="A957" s="104">
        <f t="shared" si="14"/>
        <v>951</v>
      </c>
      <c r="P957" s="110"/>
      <c r="Q957" s="110"/>
      <c r="R957" s="109"/>
      <c r="S957" s="111"/>
    </row>
    <row r="958" spans="1:19" ht="17.25" customHeight="1" x14ac:dyDescent="0.2">
      <c r="A958" s="104">
        <f t="shared" si="14"/>
        <v>952</v>
      </c>
      <c r="P958" s="110"/>
      <c r="Q958" s="110"/>
      <c r="R958" s="109"/>
      <c r="S958" s="111"/>
    </row>
    <row r="959" spans="1:19" ht="17.25" customHeight="1" x14ac:dyDescent="0.2">
      <c r="A959" s="104">
        <f t="shared" si="14"/>
        <v>953</v>
      </c>
      <c r="P959" s="110"/>
      <c r="Q959" s="110"/>
      <c r="R959" s="109"/>
      <c r="S959" s="111"/>
    </row>
    <row r="960" spans="1:19" ht="17.25" customHeight="1" x14ac:dyDescent="0.2">
      <c r="A960" s="104">
        <f t="shared" si="14"/>
        <v>954</v>
      </c>
      <c r="P960" s="110"/>
      <c r="Q960" s="110"/>
      <c r="R960" s="109"/>
      <c r="S960" s="111"/>
    </row>
    <row r="961" spans="1:19" ht="17.25" customHeight="1" x14ac:dyDescent="0.2">
      <c r="A961" s="104">
        <f t="shared" si="14"/>
        <v>955</v>
      </c>
      <c r="P961" s="110"/>
      <c r="Q961" s="110"/>
      <c r="R961" s="109"/>
      <c r="S961" s="111"/>
    </row>
    <row r="962" spans="1:19" ht="17.25" customHeight="1" x14ac:dyDescent="0.2">
      <c r="A962" s="104">
        <f t="shared" si="14"/>
        <v>956</v>
      </c>
      <c r="P962" s="110"/>
      <c r="Q962" s="110"/>
      <c r="R962" s="109"/>
      <c r="S962" s="111"/>
    </row>
    <row r="963" spans="1:19" ht="17.25" customHeight="1" x14ac:dyDescent="0.2">
      <c r="A963" s="104">
        <f t="shared" si="14"/>
        <v>957</v>
      </c>
      <c r="P963" s="110"/>
      <c r="Q963" s="110"/>
      <c r="R963" s="109"/>
      <c r="S963" s="111"/>
    </row>
    <row r="964" spans="1:19" ht="17.25" customHeight="1" x14ac:dyDescent="0.2">
      <c r="A964" s="104">
        <f t="shared" si="14"/>
        <v>958</v>
      </c>
      <c r="P964" s="110"/>
      <c r="Q964" s="110"/>
      <c r="R964" s="109"/>
      <c r="S964" s="111"/>
    </row>
    <row r="965" spans="1:19" ht="17.25" customHeight="1" x14ac:dyDescent="0.2">
      <c r="A965" s="104">
        <f t="shared" si="14"/>
        <v>959</v>
      </c>
      <c r="P965" s="110"/>
      <c r="Q965" s="110"/>
      <c r="R965" s="109"/>
      <c r="S965" s="111"/>
    </row>
    <row r="966" spans="1:19" ht="17.25" customHeight="1" x14ac:dyDescent="0.2">
      <c r="A966" s="104">
        <f t="shared" si="14"/>
        <v>960</v>
      </c>
      <c r="P966" s="110"/>
      <c r="Q966" s="110"/>
      <c r="R966" s="109"/>
      <c r="S966" s="111"/>
    </row>
    <row r="967" spans="1:19" ht="17.25" customHeight="1" x14ac:dyDescent="0.2">
      <c r="A967" s="104">
        <f t="shared" si="14"/>
        <v>961</v>
      </c>
      <c r="P967" s="110"/>
      <c r="Q967" s="110"/>
      <c r="R967" s="109"/>
      <c r="S967" s="111"/>
    </row>
    <row r="968" spans="1:19" ht="17.25" customHeight="1" x14ac:dyDescent="0.2">
      <c r="A968" s="104">
        <f t="shared" ref="A968:A999" si="15">ROW()-6</f>
        <v>962</v>
      </c>
      <c r="P968" s="110"/>
      <c r="Q968" s="110"/>
      <c r="R968" s="109"/>
      <c r="S968" s="111"/>
    </row>
    <row r="969" spans="1:19" ht="17.25" customHeight="1" x14ac:dyDescent="0.2">
      <c r="A969" s="104">
        <f t="shared" si="15"/>
        <v>963</v>
      </c>
      <c r="P969" s="110"/>
      <c r="Q969" s="110"/>
      <c r="R969" s="109"/>
      <c r="S969" s="111"/>
    </row>
    <row r="970" spans="1:19" ht="17.25" customHeight="1" x14ac:dyDescent="0.2">
      <c r="A970" s="104">
        <f t="shared" si="15"/>
        <v>964</v>
      </c>
      <c r="P970" s="110"/>
      <c r="Q970" s="110"/>
      <c r="R970" s="109"/>
      <c r="S970" s="111"/>
    </row>
    <row r="971" spans="1:19" ht="17.25" customHeight="1" x14ac:dyDescent="0.2">
      <c r="A971" s="104">
        <f t="shared" si="15"/>
        <v>965</v>
      </c>
      <c r="P971" s="110"/>
      <c r="Q971" s="110"/>
      <c r="R971" s="109"/>
      <c r="S971" s="111"/>
    </row>
    <row r="972" spans="1:19" ht="17.25" customHeight="1" x14ac:dyDescent="0.2">
      <c r="A972" s="104">
        <f t="shared" si="15"/>
        <v>966</v>
      </c>
      <c r="P972" s="110"/>
      <c r="Q972" s="110"/>
      <c r="R972" s="109"/>
      <c r="S972" s="111"/>
    </row>
    <row r="973" spans="1:19" ht="17.25" customHeight="1" x14ac:dyDescent="0.2">
      <c r="A973" s="104">
        <f t="shared" si="15"/>
        <v>967</v>
      </c>
      <c r="P973" s="110"/>
      <c r="Q973" s="110"/>
      <c r="R973" s="109"/>
      <c r="S973" s="111"/>
    </row>
    <row r="974" spans="1:19" ht="17.25" customHeight="1" x14ac:dyDescent="0.2">
      <c r="A974" s="104">
        <f t="shared" si="15"/>
        <v>968</v>
      </c>
      <c r="P974" s="110"/>
      <c r="Q974" s="110"/>
      <c r="R974" s="109"/>
      <c r="S974" s="111"/>
    </row>
    <row r="975" spans="1:19" ht="17.25" customHeight="1" x14ac:dyDescent="0.2">
      <c r="A975" s="104">
        <f t="shared" si="15"/>
        <v>969</v>
      </c>
      <c r="P975" s="110"/>
      <c r="Q975" s="110"/>
      <c r="R975" s="109"/>
      <c r="S975" s="111"/>
    </row>
    <row r="976" spans="1:19" ht="17.25" customHeight="1" x14ac:dyDescent="0.2">
      <c r="A976" s="104">
        <f t="shared" si="15"/>
        <v>970</v>
      </c>
      <c r="P976" s="110"/>
      <c r="Q976" s="110"/>
      <c r="R976" s="109"/>
      <c r="S976" s="111"/>
    </row>
    <row r="977" spans="1:19" ht="17.25" customHeight="1" x14ac:dyDescent="0.2">
      <c r="A977" s="104">
        <f t="shared" si="15"/>
        <v>971</v>
      </c>
      <c r="P977" s="110"/>
      <c r="Q977" s="110"/>
      <c r="R977" s="109"/>
      <c r="S977" s="111"/>
    </row>
    <row r="978" spans="1:19" ht="17.25" customHeight="1" x14ac:dyDescent="0.2">
      <c r="A978" s="104">
        <f t="shared" si="15"/>
        <v>972</v>
      </c>
      <c r="P978" s="110"/>
      <c r="Q978" s="110"/>
      <c r="R978" s="109"/>
      <c r="S978" s="111"/>
    </row>
    <row r="979" spans="1:19" ht="17.25" customHeight="1" x14ac:dyDescent="0.2">
      <c r="A979" s="104">
        <f t="shared" si="15"/>
        <v>973</v>
      </c>
      <c r="P979" s="110"/>
      <c r="Q979" s="110"/>
      <c r="R979" s="109"/>
      <c r="S979" s="111"/>
    </row>
    <row r="980" spans="1:19" ht="17.25" customHeight="1" x14ac:dyDescent="0.2">
      <c r="A980" s="104">
        <f t="shared" si="15"/>
        <v>974</v>
      </c>
      <c r="P980" s="110"/>
      <c r="Q980" s="110"/>
      <c r="R980" s="109"/>
      <c r="S980" s="111"/>
    </row>
    <row r="981" spans="1:19" ht="17.25" customHeight="1" x14ac:dyDescent="0.2">
      <c r="A981" s="104">
        <f t="shared" si="15"/>
        <v>975</v>
      </c>
      <c r="P981" s="110"/>
      <c r="Q981" s="110"/>
      <c r="R981" s="109"/>
      <c r="S981" s="111"/>
    </row>
    <row r="982" spans="1:19" ht="17.25" customHeight="1" x14ac:dyDescent="0.2">
      <c r="A982" s="104">
        <f t="shared" si="15"/>
        <v>976</v>
      </c>
      <c r="P982" s="110"/>
      <c r="Q982" s="110"/>
      <c r="R982" s="109"/>
      <c r="S982" s="111"/>
    </row>
    <row r="983" spans="1:19" ht="17.25" customHeight="1" x14ac:dyDescent="0.2">
      <c r="A983" s="104">
        <f t="shared" si="15"/>
        <v>977</v>
      </c>
      <c r="P983" s="110"/>
      <c r="Q983" s="110"/>
      <c r="R983" s="109"/>
      <c r="S983" s="111"/>
    </row>
    <row r="984" spans="1:19" ht="17.25" customHeight="1" x14ac:dyDescent="0.2">
      <c r="A984" s="104">
        <f t="shared" si="15"/>
        <v>978</v>
      </c>
      <c r="P984" s="110"/>
      <c r="Q984" s="110"/>
      <c r="R984" s="109"/>
      <c r="S984" s="111"/>
    </row>
    <row r="985" spans="1:19" ht="17.25" customHeight="1" x14ac:dyDescent="0.2">
      <c r="A985" s="104">
        <f t="shared" si="15"/>
        <v>979</v>
      </c>
      <c r="P985" s="110"/>
      <c r="Q985" s="110"/>
      <c r="R985" s="109"/>
      <c r="S985" s="111"/>
    </row>
    <row r="986" spans="1:19" ht="17.25" customHeight="1" x14ac:dyDescent="0.2">
      <c r="A986" s="104">
        <f t="shared" si="15"/>
        <v>980</v>
      </c>
      <c r="P986" s="110"/>
      <c r="Q986" s="110"/>
      <c r="R986" s="109"/>
      <c r="S986" s="111"/>
    </row>
    <row r="987" spans="1:19" ht="17.25" customHeight="1" x14ac:dyDescent="0.2">
      <c r="A987" s="104">
        <f t="shared" si="15"/>
        <v>981</v>
      </c>
      <c r="P987" s="110"/>
      <c r="Q987" s="110"/>
      <c r="R987" s="109"/>
      <c r="S987" s="111"/>
    </row>
    <row r="988" spans="1:19" ht="17.25" customHeight="1" x14ac:dyDescent="0.2">
      <c r="A988" s="104">
        <f t="shared" si="15"/>
        <v>982</v>
      </c>
      <c r="P988" s="110"/>
      <c r="Q988" s="110"/>
      <c r="R988" s="109"/>
      <c r="S988" s="111"/>
    </row>
    <row r="989" spans="1:19" ht="17.25" customHeight="1" x14ac:dyDescent="0.2">
      <c r="A989" s="104">
        <f t="shared" si="15"/>
        <v>983</v>
      </c>
      <c r="P989" s="110"/>
      <c r="Q989" s="110"/>
      <c r="R989" s="109"/>
      <c r="S989" s="111"/>
    </row>
    <row r="990" spans="1:19" ht="17.25" customHeight="1" x14ac:dyDescent="0.2">
      <c r="A990" s="104">
        <f t="shared" si="15"/>
        <v>984</v>
      </c>
      <c r="P990" s="110"/>
      <c r="Q990" s="110"/>
      <c r="R990" s="109"/>
      <c r="S990" s="111"/>
    </row>
    <row r="991" spans="1:19" ht="17.25" customHeight="1" x14ac:dyDescent="0.2">
      <c r="A991" s="104">
        <f t="shared" si="15"/>
        <v>985</v>
      </c>
      <c r="P991" s="110"/>
      <c r="Q991" s="110"/>
      <c r="R991" s="109"/>
      <c r="S991" s="111"/>
    </row>
    <row r="992" spans="1:19" ht="17.25" customHeight="1" x14ac:dyDescent="0.2">
      <c r="A992" s="104">
        <f t="shared" si="15"/>
        <v>986</v>
      </c>
      <c r="P992" s="110"/>
      <c r="Q992" s="110"/>
      <c r="R992" s="109"/>
      <c r="S992" s="111"/>
    </row>
    <row r="993" spans="1:19" ht="17.25" customHeight="1" x14ac:dyDescent="0.2">
      <c r="A993" s="104">
        <f t="shared" si="15"/>
        <v>987</v>
      </c>
      <c r="P993" s="110"/>
      <c r="Q993" s="110"/>
      <c r="R993" s="109"/>
      <c r="S993" s="111"/>
    </row>
    <row r="994" spans="1:19" ht="17.25" customHeight="1" x14ac:dyDescent="0.2">
      <c r="A994" s="104">
        <f t="shared" si="15"/>
        <v>988</v>
      </c>
      <c r="P994" s="110"/>
      <c r="Q994" s="110"/>
      <c r="R994" s="109"/>
      <c r="S994" s="111"/>
    </row>
    <row r="995" spans="1:19" ht="17.25" customHeight="1" x14ac:dyDescent="0.2">
      <c r="A995" s="104">
        <f t="shared" si="15"/>
        <v>989</v>
      </c>
      <c r="P995" s="110"/>
      <c r="Q995" s="110"/>
      <c r="R995" s="109"/>
      <c r="S995" s="111"/>
    </row>
    <row r="996" spans="1:19" ht="17.25" customHeight="1" x14ac:dyDescent="0.2">
      <c r="A996" s="104">
        <f t="shared" si="15"/>
        <v>990</v>
      </c>
      <c r="P996" s="110"/>
      <c r="Q996" s="110"/>
      <c r="R996" s="109"/>
      <c r="S996" s="111"/>
    </row>
    <row r="997" spans="1:19" ht="17.25" customHeight="1" x14ac:dyDescent="0.2">
      <c r="A997" s="104">
        <f t="shared" si="15"/>
        <v>991</v>
      </c>
      <c r="P997" s="110"/>
      <c r="Q997" s="110"/>
      <c r="R997" s="109"/>
      <c r="S997" s="111"/>
    </row>
    <row r="998" spans="1:19" ht="17.25" customHeight="1" x14ac:dyDescent="0.2">
      <c r="A998" s="104">
        <f t="shared" si="15"/>
        <v>992</v>
      </c>
      <c r="P998" s="110"/>
      <c r="Q998" s="110"/>
      <c r="R998" s="109"/>
      <c r="S998" s="111"/>
    </row>
    <row r="999" spans="1:19" ht="17.25" customHeight="1" x14ac:dyDescent="0.2">
      <c r="A999" s="104">
        <f t="shared" si="15"/>
        <v>993</v>
      </c>
      <c r="P999" s="110"/>
      <c r="Q999" s="110"/>
      <c r="R999" s="109"/>
      <c r="S999" s="111"/>
    </row>
  </sheetData>
  <sheetProtection insertRows="0" deleteRows="0"/>
  <mergeCells count="10">
    <mergeCell ref="S3:T3"/>
    <mergeCell ref="H1:H2"/>
    <mergeCell ref="A1:A2"/>
    <mergeCell ref="B1:B2"/>
    <mergeCell ref="E1:E2"/>
    <mergeCell ref="I1:L2"/>
    <mergeCell ref="C1:C2"/>
    <mergeCell ref="F1:F2"/>
    <mergeCell ref="G1:G2"/>
    <mergeCell ref="D1:D2"/>
  </mergeCells>
  <dataValidations count="6">
    <dataValidation type="list" allowBlank="1" showInputMessage="1" showErrorMessage="1" sqref="H5:H6 H1000:H1048576" xr:uid="{00000000-0002-0000-0300-000001000000}">
      <formula1>Régió</formula1>
    </dataValidation>
    <dataValidation type="list" allowBlank="1" showInputMessage="1" showErrorMessage="1" sqref="F1000:F1048576 F5:F6" xr:uid="{00000000-0002-0000-0300-000002000000}">
      <formula1>Funkció</formula1>
    </dataValidation>
    <dataValidation type="whole" allowBlank="1" showInputMessage="1" showErrorMessage="1" sqref="I1:I2 I5:I1048576" xr:uid="{F13F47EE-0C89-467F-ACBF-E0D75054B90F}">
      <formula1>1</formula1>
      <formula2>15</formula2>
    </dataValidation>
    <dataValidation type="list" allowBlank="1" sqref="H7:H999" xr:uid="{A6A3EC5E-31FF-4811-8EDB-B6F1B984D4D2}">
      <formula1>Régió</formula1>
    </dataValidation>
    <dataValidation type="list" allowBlank="1" sqref="F7:F999" xr:uid="{CE9038B7-3682-4CCE-8FBA-1E30A0369958}">
      <formula1>Funkció</formula1>
    </dataValidation>
    <dataValidation type="list" allowBlank="1" sqref="X7:X999" xr:uid="{C07E6A12-9DE1-4A6C-8A43-C0490C836548}">
      <formula1>Gépkocsi</formula1>
    </dataValidation>
  </dataValidations>
  <printOptions horizontalCentered="1" gridLines="1"/>
  <pageMargins left="0.25" right="0.25" top="0.75" bottom="0.75" header="0.3" footer="0.3"/>
  <pageSetup paperSize="9" scale="50" fitToHeight="0" orientation="landscape" r:id="rId1"/>
  <headerFooter alignWithMargins="0">
    <oddHeader>&amp;C&amp;"Arial Narrow,Félkövér"&amp;11FIZETÉSI, JUTTATÁSI ADATOK</oddHead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A1C69-A58D-41CF-8CF8-818BAC042FD8}">
  <sheetPr codeName="Munka3">
    <tabColor theme="4" tint="-0.249977111117893"/>
    <pageSetUpPr fitToPage="1"/>
  </sheetPr>
  <dimension ref="A1:Y20"/>
  <sheetViews>
    <sheetView showGridLines="0" showRowColHeaders="0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G1"/>
    </sheetView>
  </sheetViews>
  <sheetFormatPr defaultColWidth="0" defaultRowHeight="26.25" customHeight="1" zeroHeight="1" x14ac:dyDescent="0.2"/>
  <cols>
    <col min="1" max="1" width="4.1640625" style="9" customWidth="1"/>
    <col min="2" max="4" width="23" style="149" customWidth="1"/>
    <col min="5" max="5" width="41.6640625" style="149" customWidth="1"/>
    <col min="6" max="6" width="41.83203125" style="149" customWidth="1"/>
    <col min="7" max="7" width="45" style="149" customWidth="1"/>
    <col min="8" max="11" width="5" style="9" customWidth="1"/>
    <col min="12" max="12" width="5" style="9" hidden="1" customWidth="1"/>
    <col min="13" max="13" width="2.33203125" style="149" customWidth="1" collapsed="1"/>
    <col min="14" max="15" width="10.6640625" style="149" hidden="1" customWidth="1" collapsed="1"/>
    <col min="16" max="25" width="10.6640625" style="153" hidden="1" customWidth="1"/>
    <col min="26" max="16384" width="10.33203125" style="153" hidden="1"/>
  </cols>
  <sheetData>
    <row r="1" spans="1:15" ht="26.25" customHeight="1" x14ac:dyDescent="0.2">
      <c r="A1" s="283" t="s">
        <v>360</v>
      </c>
      <c r="B1" s="283"/>
      <c r="C1" s="283"/>
      <c r="D1" s="283"/>
      <c r="E1" s="283"/>
      <c r="F1" s="283"/>
      <c r="G1" s="283"/>
      <c r="H1" s="198" t="s">
        <v>359</v>
      </c>
      <c r="I1" s="198"/>
      <c r="J1" s="198"/>
      <c r="K1" s="198"/>
      <c r="L1" s="197"/>
    </row>
    <row r="2" spans="1:15" s="154" customFormat="1" ht="27" customHeight="1" x14ac:dyDescent="0.2">
      <c r="A2" s="148" t="s">
        <v>355</v>
      </c>
      <c r="B2" s="152" t="s">
        <v>354</v>
      </c>
      <c r="C2" s="152" t="s">
        <v>12</v>
      </c>
      <c r="D2" s="152" t="s">
        <v>13</v>
      </c>
      <c r="E2" s="152" t="s">
        <v>352</v>
      </c>
      <c r="F2" s="152" t="s">
        <v>353</v>
      </c>
      <c r="G2" s="152" t="s">
        <v>16</v>
      </c>
      <c r="H2" s="197" t="s">
        <v>355</v>
      </c>
      <c r="I2" s="197" t="s">
        <v>356</v>
      </c>
      <c r="J2" s="197" t="s">
        <v>357</v>
      </c>
      <c r="K2" s="197" t="s">
        <v>358</v>
      </c>
      <c r="L2" s="197" t="s">
        <v>430</v>
      </c>
      <c r="M2" s="150"/>
      <c r="N2" s="150"/>
      <c r="O2" s="150"/>
    </row>
    <row r="3" spans="1:15" ht="27" customHeight="1" x14ac:dyDescent="0.2">
      <c r="A3" s="10">
        <v>17</v>
      </c>
      <c r="B3" s="164" t="s">
        <v>559</v>
      </c>
      <c r="C3" s="150"/>
      <c r="D3" s="150"/>
      <c r="E3" s="150"/>
      <c r="F3" s="150"/>
      <c r="G3" s="150"/>
      <c r="H3" s="176">
        <v>17</v>
      </c>
      <c r="I3" s="174"/>
      <c r="J3" s="174"/>
      <c r="K3" s="174"/>
      <c r="L3" s="175"/>
      <c r="M3" s="151"/>
      <c r="N3" s="151"/>
      <c r="O3" s="151"/>
    </row>
    <row r="4" spans="1:15" ht="27" customHeight="1" x14ac:dyDescent="0.2">
      <c r="A4" s="197">
        <v>16</v>
      </c>
      <c r="B4" s="159" t="s">
        <v>560</v>
      </c>
      <c r="C4" s="150"/>
      <c r="D4" s="150"/>
      <c r="E4" s="150"/>
      <c r="F4" s="150"/>
      <c r="G4" s="150"/>
      <c r="H4" s="176">
        <v>16</v>
      </c>
      <c r="I4" s="174"/>
      <c r="J4" s="174"/>
      <c r="K4" s="174"/>
      <c r="L4" s="174"/>
      <c r="M4" s="151"/>
      <c r="N4" s="151"/>
      <c r="O4" s="151"/>
    </row>
    <row r="5" spans="1:15" ht="27" customHeight="1" x14ac:dyDescent="0.2">
      <c r="A5" s="197">
        <v>15</v>
      </c>
      <c r="B5" s="159" t="s">
        <v>561</v>
      </c>
      <c r="C5" s="150"/>
      <c r="D5" s="150"/>
      <c r="E5" s="150"/>
      <c r="F5" s="150"/>
      <c r="G5" s="150"/>
      <c r="H5" s="176">
        <v>15</v>
      </c>
      <c r="I5" s="174"/>
      <c r="J5" s="174"/>
      <c r="K5" s="174"/>
      <c r="L5" s="174"/>
      <c r="M5" s="151"/>
      <c r="N5" s="151"/>
      <c r="O5" s="151"/>
    </row>
    <row r="6" spans="1:15" ht="27" customHeight="1" x14ac:dyDescent="0.2">
      <c r="A6" s="197">
        <v>14</v>
      </c>
      <c r="B6" s="159" t="s">
        <v>562</v>
      </c>
      <c r="C6" s="150"/>
      <c r="D6" s="150"/>
      <c r="E6" s="150"/>
      <c r="F6" s="150"/>
      <c r="G6" s="150"/>
      <c r="H6" s="176">
        <v>14</v>
      </c>
      <c r="I6" s="174"/>
      <c r="J6" s="174"/>
      <c r="K6" s="174"/>
      <c r="L6" s="174"/>
      <c r="M6" s="151"/>
      <c r="N6" s="151"/>
      <c r="O6" s="151"/>
    </row>
    <row r="7" spans="1:15" ht="27" customHeight="1" x14ac:dyDescent="0.2">
      <c r="A7" s="197">
        <v>13</v>
      </c>
      <c r="B7" s="160" t="s">
        <v>563</v>
      </c>
      <c r="C7" s="284" t="s">
        <v>369</v>
      </c>
      <c r="D7" s="150"/>
      <c r="E7" s="150"/>
      <c r="F7" s="150"/>
      <c r="G7" s="150"/>
      <c r="H7" s="176">
        <v>13</v>
      </c>
      <c r="I7" s="174"/>
      <c r="J7" s="174"/>
      <c r="K7" s="174"/>
      <c r="L7" s="174"/>
      <c r="M7" s="151"/>
      <c r="N7" s="151"/>
      <c r="O7" s="151"/>
    </row>
    <row r="8" spans="1:15" ht="27" customHeight="1" x14ac:dyDescent="0.2">
      <c r="A8" s="197">
        <v>12</v>
      </c>
      <c r="B8" s="160" t="s">
        <v>564</v>
      </c>
      <c r="C8" s="284"/>
      <c r="D8" s="150"/>
      <c r="E8" s="150"/>
      <c r="F8" s="150"/>
      <c r="G8" s="150"/>
      <c r="H8" s="176">
        <v>12</v>
      </c>
      <c r="I8" s="174"/>
      <c r="J8" s="174"/>
      <c r="K8" s="174"/>
      <c r="L8" s="174"/>
      <c r="M8" s="151"/>
      <c r="N8" s="151"/>
      <c r="O8" s="151"/>
    </row>
    <row r="9" spans="1:15" ht="27" customHeight="1" x14ac:dyDescent="0.2">
      <c r="A9" s="197">
        <v>11</v>
      </c>
      <c r="B9" s="160" t="s">
        <v>565</v>
      </c>
      <c r="C9" s="284"/>
      <c r="F9" s="150"/>
      <c r="G9" s="150"/>
      <c r="H9" s="176">
        <v>11</v>
      </c>
      <c r="I9" s="174"/>
      <c r="J9" s="174"/>
      <c r="K9" s="174"/>
      <c r="L9" s="174"/>
      <c r="M9" s="151"/>
      <c r="N9" s="151"/>
      <c r="O9" s="151"/>
    </row>
    <row r="10" spans="1:15" ht="27" customHeight="1" x14ac:dyDescent="0.2">
      <c r="A10" s="197">
        <v>10</v>
      </c>
      <c r="B10" s="150"/>
      <c r="C10" s="284"/>
      <c r="D10" s="289" t="s">
        <v>553</v>
      </c>
      <c r="E10" s="292" t="s">
        <v>551</v>
      </c>
      <c r="F10" s="150"/>
      <c r="G10" s="150"/>
      <c r="H10" s="176">
        <v>10</v>
      </c>
      <c r="I10" s="174"/>
      <c r="J10" s="174"/>
      <c r="K10" s="174"/>
      <c r="L10" s="174"/>
      <c r="M10" s="151"/>
      <c r="N10" s="151"/>
      <c r="O10" s="151"/>
    </row>
    <row r="11" spans="1:15" ht="27" customHeight="1" x14ac:dyDescent="0.2">
      <c r="A11" s="197">
        <v>9</v>
      </c>
      <c r="B11" s="150"/>
      <c r="C11" s="150"/>
      <c r="D11" s="290"/>
      <c r="E11" s="293"/>
      <c r="F11" s="150"/>
      <c r="G11" s="150"/>
      <c r="H11" s="176">
        <v>9</v>
      </c>
      <c r="I11" s="174"/>
      <c r="J11" s="174"/>
      <c r="K11" s="174"/>
      <c r="L11" s="174"/>
      <c r="M11" s="151"/>
      <c r="N11" s="151"/>
      <c r="O11" s="151"/>
    </row>
    <row r="12" spans="1:15" ht="27" customHeight="1" x14ac:dyDescent="0.2">
      <c r="A12" s="197">
        <v>8</v>
      </c>
      <c r="B12" s="150"/>
      <c r="C12" s="150"/>
      <c r="D12" s="290"/>
      <c r="E12" s="294"/>
      <c r="F12" s="285"/>
      <c r="G12" s="287"/>
      <c r="H12" s="176">
        <v>8</v>
      </c>
      <c r="I12" s="174"/>
      <c r="J12" s="174"/>
      <c r="K12" s="174"/>
      <c r="L12" s="174"/>
      <c r="M12" s="151"/>
      <c r="N12" s="151"/>
      <c r="O12" s="151"/>
    </row>
    <row r="13" spans="1:15" ht="27" customHeight="1" x14ac:dyDescent="0.2">
      <c r="A13" s="197">
        <v>7</v>
      </c>
      <c r="B13" s="150"/>
      <c r="C13" s="150"/>
      <c r="D13" s="290"/>
      <c r="E13" s="199" t="s">
        <v>552</v>
      </c>
      <c r="F13" s="286"/>
      <c r="G13" s="288"/>
      <c r="H13" s="176">
        <v>7</v>
      </c>
      <c r="I13" s="174"/>
      <c r="J13" s="174"/>
      <c r="K13" s="174"/>
      <c r="L13" s="174"/>
      <c r="M13" s="151"/>
      <c r="N13" s="151"/>
      <c r="O13" s="151"/>
    </row>
    <row r="14" spans="1:15" ht="27" customHeight="1" x14ac:dyDescent="0.2">
      <c r="A14" s="197">
        <v>6</v>
      </c>
      <c r="B14" s="150"/>
      <c r="C14" s="150"/>
      <c r="D14" s="290"/>
      <c r="E14" s="153"/>
      <c r="F14" s="196" t="s">
        <v>361</v>
      </c>
      <c r="G14" s="163" t="s">
        <v>537</v>
      </c>
      <c r="H14" s="176">
        <v>6</v>
      </c>
      <c r="I14" s="174"/>
      <c r="J14" s="174"/>
      <c r="K14" s="174"/>
      <c r="L14" s="174"/>
      <c r="M14" s="151"/>
      <c r="N14" s="151"/>
      <c r="O14" s="151"/>
    </row>
    <row r="15" spans="1:15" ht="27" customHeight="1" x14ac:dyDescent="0.2">
      <c r="A15" s="197">
        <v>5</v>
      </c>
      <c r="B15" s="155"/>
      <c r="C15" s="155"/>
      <c r="D15" s="291"/>
      <c r="E15" s="153"/>
      <c r="F15" s="196" t="s">
        <v>362</v>
      </c>
      <c r="G15" s="196" t="s">
        <v>365</v>
      </c>
      <c r="H15" s="176">
        <v>5</v>
      </c>
      <c r="I15" s="174"/>
      <c r="J15" s="174"/>
      <c r="K15" s="174"/>
      <c r="L15" s="174"/>
      <c r="M15" s="151"/>
      <c r="N15" s="151"/>
      <c r="O15" s="151"/>
    </row>
    <row r="16" spans="1:15" ht="27" customHeight="1" x14ac:dyDescent="0.2">
      <c r="A16" s="197">
        <v>4</v>
      </c>
      <c r="B16" s="155"/>
      <c r="C16" s="155"/>
      <c r="D16" s="153"/>
      <c r="E16" s="153"/>
      <c r="F16" s="196" t="s">
        <v>363</v>
      </c>
      <c r="G16" s="196" t="s">
        <v>366</v>
      </c>
      <c r="H16" s="176">
        <v>4</v>
      </c>
      <c r="I16" s="174"/>
      <c r="J16" s="174"/>
      <c r="K16" s="174"/>
      <c r="L16" s="174"/>
      <c r="M16" s="151"/>
      <c r="N16" s="151"/>
      <c r="O16" s="151"/>
    </row>
    <row r="17" spans="1:15" ht="27" customHeight="1" x14ac:dyDescent="0.2">
      <c r="A17" s="197">
        <v>3</v>
      </c>
      <c r="B17" s="150"/>
      <c r="C17" s="150"/>
      <c r="D17" s="156"/>
      <c r="E17" s="153"/>
      <c r="F17" s="196" t="s">
        <v>368</v>
      </c>
      <c r="G17" s="196" t="s">
        <v>367</v>
      </c>
      <c r="H17" s="176">
        <v>3</v>
      </c>
      <c r="I17" s="174"/>
      <c r="J17" s="174"/>
      <c r="K17" s="174"/>
      <c r="L17" s="174"/>
      <c r="M17" s="151"/>
      <c r="N17" s="151"/>
      <c r="O17" s="151"/>
    </row>
    <row r="18" spans="1:15" ht="27" customHeight="1" x14ac:dyDescent="0.2">
      <c r="A18" s="197">
        <v>2</v>
      </c>
      <c r="B18" s="157"/>
      <c r="C18" s="158"/>
      <c r="D18" s="156"/>
      <c r="E18" s="158"/>
      <c r="F18" s="158"/>
      <c r="G18" s="196" t="s">
        <v>364</v>
      </c>
      <c r="H18" s="176">
        <v>2</v>
      </c>
      <c r="I18" s="174"/>
      <c r="J18" s="174"/>
      <c r="K18" s="174"/>
      <c r="L18" s="174"/>
      <c r="M18" s="151"/>
      <c r="N18" s="151"/>
      <c r="O18" s="151"/>
    </row>
    <row r="19" spans="1:15" ht="27" customHeight="1" x14ac:dyDescent="0.2">
      <c r="A19" s="197">
        <v>1</v>
      </c>
      <c r="B19" s="161"/>
      <c r="C19" s="162"/>
      <c r="D19" s="162"/>
      <c r="E19" s="162"/>
      <c r="F19" s="162"/>
      <c r="G19" s="196" t="s">
        <v>536</v>
      </c>
      <c r="H19" s="176">
        <v>1</v>
      </c>
      <c r="I19" s="174"/>
      <c r="J19" s="174"/>
      <c r="K19" s="174"/>
      <c r="L19" s="174"/>
      <c r="M19" s="151"/>
      <c r="N19" s="151"/>
      <c r="O19" s="151"/>
    </row>
    <row r="20" spans="1:15" ht="6.75" customHeight="1" x14ac:dyDescent="0.2"/>
  </sheetData>
  <mergeCells count="6">
    <mergeCell ref="A1:G1"/>
    <mergeCell ref="C7:C10"/>
    <mergeCell ref="F12:F13"/>
    <mergeCell ref="G12:G13"/>
    <mergeCell ref="D10:D15"/>
    <mergeCell ref="E10:E12"/>
  </mergeCells>
  <printOptions horizontalCentered="1"/>
  <pageMargins left="0.25" right="0.25" top="0.75" bottom="0.75" header="0.3" footer="0.3"/>
  <pageSetup paperSize="9" scale="79" orientation="landscape" r:id="rId1"/>
  <headerFooter>
    <oddHeader>&amp;C&amp;"Arial Narrow,Félkövér"&amp;11BESOROLÁSI RENDSZER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4">
    <tabColor theme="4" tint="-0.249977111117893"/>
  </sheetPr>
  <dimension ref="A1:DK73"/>
  <sheetViews>
    <sheetView showGridLines="0" showRowColHeaders="0" zoomScale="90" zoomScaleNormal="90" zoomScaleSheetLayoutView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U3" sqref="AU3"/>
    </sheetView>
  </sheetViews>
  <sheetFormatPr defaultColWidth="0" defaultRowHeight="12.75" zeroHeight="1" x14ac:dyDescent="0.2"/>
  <cols>
    <col min="1" max="1" width="3.33203125" style="13" customWidth="1"/>
    <col min="2" max="3" width="6.6640625" style="16" customWidth="1"/>
    <col min="4" max="69" width="3" style="16" customWidth="1"/>
    <col min="70" max="70" width="3" style="181" customWidth="1"/>
    <col min="71" max="111" width="3" style="16" customWidth="1"/>
    <col min="112" max="112" width="3.33203125" style="13" customWidth="1"/>
    <col min="113" max="114" width="6.6640625" style="16" customWidth="1"/>
    <col min="115" max="115" width="4.1640625" style="32" customWidth="1"/>
    <col min="116" max="16384" width="10.6640625" style="16" hidden="1"/>
  </cols>
  <sheetData>
    <row r="1" spans="1:115" s="203" customFormat="1" ht="22.5" customHeight="1" x14ac:dyDescent="0.2">
      <c r="A1" s="295" t="s">
        <v>86</v>
      </c>
      <c r="B1" s="296"/>
      <c r="C1" s="297"/>
      <c r="D1" s="214" t="s">
        <v>525</v>
      </c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 t="s">
        <v>526</v>
      </c>
      <c r="Q1" s="214"/>
      <c r="R1" s="214"/>
      <c r="S1" s="214"/>
      <c r="T1" s="214"/>
      <c r="U1" s="214"/>
      <c r="V1" s="214"/>
      <c r="W1" s="214"/>
      <c r="X1" s="214"/>
      <c r="Y1" s="214"/>
      <c r="Z1" s="215" t="s">
        <v>527</v>
      </c>
      <c r="AA1" s="216"/>
      <c r="AB1" s="216"/>
      <c r="AC1" s="216"/>
      <c r="AD1" s="216"/>
      <c r="AE1" s="216"/>
      <c r="AF1" s="216"/>
      <c r="AG1" s="216"/>
      <c r="AH1" s="216"/>
      <c r="AI1" s="216"/>
      <c r="AJ1" s="216"/>
      <c r="AK1" s="216"/>
      <c r="AL1" s="216"/>
      <c r="AM1" s="217" t="s">
        <v>528</v>
      </c>
      <c r="AN1" s="218"/>
      <c r="AO1" s="218"/>
      <c r="AP1" s="218"/>
      <c r="AQ1" s="218"/>
      <c r="AR1" s="218"/>
      <c r="AS1" s="218"/>
      <c r="AT1" s="218"/>
      <c r="AU1" s="218"/>
      <c r="AV1" s="218"/>
      <c r="AW1" s="218"/>
      <c r="AX1" s="218"/>
      <c r="AY1" s="218"/>
      <c r="AZ1" s="218"/>
      <c r="BA1" s="218"/>
      <c r="BB1" s="219"/>
      <c r="BC1" s="219"/>
      <c r="BD1" s="219"/>
      <c r="BE1" s="219"/>
      <c r="BF1" s="220" t="s">
        <v>529</v>
      </c>
      <c r="BG1" s="220"/>
      <c r="BH1" s="220"/>
      <c r="BI1" s="220"/>
      <c r="BJ1" s="220"/>
      <c r="BK1" s="216"/>
      <c r="BL1" s="216"/>
      <c r="BM1" s="220"/>
      <c r="BN1" s="220"/>
      <c r="BO1" s="220"/>
      <c r="BP1" s="220"/>
      <c r="BQ1" s="217"/>
      <c r="BR1" s="217" t="s">
        <v>496</v>
      </c>
      <c r="BS1" s="218"/>
      <c r="BT1" s="220"/>
      <c r="BU1" s="220"/>
      <c r="BV1" s="220"/>
      <c r="BW1" s="215" t="s">
        <v>530</v>
      </c>
      <c r="BX1" s="215"/>
      <c r="BY1" s="216"/>
      <c r="BZ1" s="216"/>
      <c r="CA1" s="216"/>
      <c r="CB1" s="216"/>
      <c r="CC1" s="216"/>
      <c r="CD1" s="216"/>
      <c r="CE1" s="214" t="s">
        <v>531</v>
      </c>
      <c r="CF1" s="214"/>
      <c r="CG1" s="214"/>
      <c r="CH1" s="214"/>
      <c r="CI1" s="214"/>
      <c r="CJ1" s="214"/>
      <c r="CK1" s="214"/>
      <c r="CL1" s="214"/>
      <c r="CM1" s="216" t="s">
        <v>513</v>
      </c>
      <c r="CN1" s="216"/>
      <c r="CO1" s="216"/>
      <c r="CP1" s="216"/>
      <c r="CQ1" s="215"/>
      <c r="CR1" s="216"/>
      <c r="CS1" s="215"/>
      <c r="CT1" s="216"/>
      <c r="CU1" s="216"/>
      <c r="CV1" s="216"/>
      <c r="CW1" s="216"/>
      <c r="CX1" s="216"/>
      <c r="CY1" s="214"/>
      <c r="CZ1" s="214"/>
      <c r="DA1" s="216"/>
      <c r="DB1" s="216"/>
      <c r="DC1" s="214"/>
      <c r="DD1" s="214"/>
      <c r="DE1" s="216"/>
      <c r="DF1" s="214"/>
      <c r="DG1" s="214"/>
      <c r="DH1" s="295" t="s">
        <v>86</v>
      </c>
      <c r="DI1" s="296"/>
      <c r="DJ1" s="297"/>
      <c r="DK1" s="202"/>
    </row>
    <row r="2" spans="1:115" ht="15" customHeight="1" x14ac:dyDescent="0.25">
      <c r="A2" s="298"/>
      <c r="B2" s="299"/>
      <c r="C2" s="300"/>
      <c r="D2" s="186" t="s">
        <v>24</v>
      </c>
      <c r="E2" s="186"/>
      <c r="F2" s="186"/>
      <c r="G2" s="186" t="s">
        <v>25</v>
      </c>
      <c r="H2" s="186"/>
      <c r="I2" s="186"/>
      <c r="J2" s="186"/>
      <c r="K2" s="186"/>
      <c r="L2" s="186"/>
      <c r="M2" s="186" t="s">
        <v>541</v>
      </c>
      <c r="N2" s="186"/>
      <c r="O2" s="186"/>
      <c r="P2" s="187" t="s">
        <v>29</v>
      </c>
      <c r="Q2" s="187"/>
      <c r="R2" s="187"/>
      <c r="S2" s="187"/>
      <c r="T2" s="187" t="s">
        <v>96</v>
      </c>
      <c r="U2" s="187"/>
      <c r="V2" s="187"/>
      <c r="W2" s="187" t="s">
        <v>11</v>
      </c>
      <c r="X2" s="187"/>
      <c r="Y2" s="187"/>
      <c r="Z2" s="186" t="s">
        <v>89</v>
      </c>
      <c r="AA2" s="186"/>
      <c r="AB2" s="186"/>
      <c r="AC2" s="186"/>
      <c r="AD2" s="186" t="s">
        <v>538</v>
      </c>
      <c r="AE2" s="186"/>
      <c r="AF2" s="186" t="s">
        <v>90</v>
      </c>
      <c r="AG2" s="186"/>
      <c r="AH2" s="186"/>
      <c r="AI2" s="186"/>
      <c r="AJ2" s="186"/>
      <c r="AK2" s="186"/>
      <c r="AL2" s="186"/>
      <c r="AM2" s="187" t="s">
        <v>89</v>
      </c>
      <c r="AN2" s="187"/>
      <c r="AO2" s="187"/>
      <c r="AP2" s="187" t="s">
        <v>539</v>
      </c>
      <c r="AQ2" s="187"/>
      <c r="AR2" s="187" t="s">
        <v>540</v>
      </c>
      <c r="AS2" s="187"/>
      <c r="AT2" s="187"/>
      <c r="AU2" s="187"/>
      <c r="AV2" s="187"/>
      <c r="AW2" s="187" t="s">
        <v>92</v>
      </c>
      <c r="AX2" s="188"/>
      <c r="AY2" s="188"/>
      <c r="AZ2" s="188"/>
      <c r="BA2" s="188"/>
      <c r="BB2" s="187" t="s">
        <v>497</v>
      </c>
      <c r="BC2" s="187"/>
      <c r="BD2" s="187" t="s">
        <v>542</v>
      </c>
      <c r="BE2" s="187"/>
      <c r="BF2" s="189" t="s">
        <v>93</v>
      </c>
      <c r="BG2" s="189"/>
      <c r="BH2" s="189"/>
      <c r="BI2" s="189"/>
      <c r="BJ2" s="189"/>
      <c r="BK2" s="186" t="s">
        <v>500</v>
      </c>
      <c r="BL2" s="186"/>
      <c r="BM2" s="189" t="s">
        <v>94</v>
      </c>
      <c r="BN2" s="189"/>
      <c r="BO2" s="189"/>
      <c r="BP2" s="189"/>
      <c r="BQ2" s="190"/>
      <c r="BR2" s="191" t="s">
        <v>543</v>
      </c>
      <c r="BS2" s="191"/>
      <c r="BT2" s="192" t="s">
        <v>95</v>
      </c>
      <c r="BU2" s="192"/>
      <c r="BV2" s="192"/>
      <c r="BW2" s="186" t="s">
        <v>89</v>
      </c>
      <c r="BX2" s="186"/>
      <c r="BY2" s="186"/>
      <c r="BZ2" s="186" t="s">
        <v>502</v>
      </c>
      <c r="CA2" s="186"/>
      <c r="CB2" s="186"/>
      <c r="CC2" s="186"/>
      <c r="CD2" s="186"/>
      <c r="CE2" s="187" t="s">
        <v>504</v>
      </c>
      <c r="CF2" s="187"/>
      <c r="CG2" s="187"/>
      <c r="CH2" s="187"/>
      <c r="CI2" s="187" t="s">
        <v>505</v>
      </c>
      <c r="CJ2" s="187"/>
      <c r="CK2" s="187"/>
      <c r="CL2" s="187"/>
      <c r="CM2" s="185" t="s">
        <v>512</v>
      </c>
      <c r="CN2" s="185"/>
      <c r="CO2" s="185"/>
      <c r="CP2" s="185"/>
      <c r="CQ2" s="186" t="s">
        <v>509</v>
      </c>
      <c r="CR2" s="186"/>
      <c r="CS2" s="186" t="s">
        <v>510</v>
      </c>
      <c r="CT2" s="186"/>
      <c r="CU2" s="186"/>
      <c r="CV2" s="186"/>
      <c r="CW2" s="185"/>
      <c r="CX2" s="185"/>
      <c r="CY2" s="185"/>
      <c r="CZ2" s="185"/>
      <c r="DA2" s="185"/>
      <c r="DB2" s="185" t="s">
        <v>511</v>
      </c>
      <c r="DC2" s="185"/>
      <c r="DD2" s="185"/>
      <c r="DE2" s="185"/>
      <c r="DF2" s="185"/>
      <c r="DG2" s="185"/>
      <c r="DH2" s="298"/>
      <c r="DI2" s="299"/>
      <c r="DJ2" s="300"/>
      <c r="DK2" s="14"/>
    </row>
    <row r="3" spans="1:115" ht="110.25" customHeight="1" x14ac:dyDescent="0.2">
      <c r="A3" s="301"/>
      <c r="B3" s="302"/>
      <c r="C3" s="303"/>
      <c r="D3" s="18" t="s">
        <v>488</v>
      </c>
      <c r="E3" s="18" t="s">
        <v>290</v>
      </c>
      <c r="F3" s="18" t="s">
        <v>289</v>
      </c>
      <c r="G3" s="18" t="s">
        <v>98</v>
      </c>
      <c r="H3" s="18" t="s">
        <v>291</v>
      </c>
      <c r="I3" s="18" t="s">
        <v>99</v>
      </c>
      <c r="J3" s="18" t="s">
        <v>292</v>
      </c>
      <c r="K3" s="18" t="s">
        <v>431</v>
      </c>
      <c r="L3" s="18" t="s">
        <v>293</v>
      </c>
      <c r="M3" s="18" t="s">
        <v>489</v>
      </c>
      <c r="N3" s="18" t="s">
        <v>486</v>
      </c>
      <c r="O3" s="18" t="s">
        <v>487</v>
      </c>
      <c r="P3" s="17" t="s">
        <v>432</v>
      </c>
      <c r="Q3" s="17" t="s">
        <v>433</v>
      </c>
      <c r="R3" s="17" t="s">
        <v>434</v>
      </c>
      <c r="S3" s="17" t="s">
        <v>112</v>
      </c>
      <c r="T3" s="17" t="s">
        <v>113</v>
      </c>
      <c r="U3" s="17" t="s">
        <v>114</v>
      </c>
      <c r="V3" s="17" t="s">
        <v>296</v>
      </c>
      <c r="W3" s="17" t="s">
        <v>87</v>
      </c>
      <c r="X3" s="17" t="s">
        <v>297</v>
      </c>
      <c r="Y3" s="17" t="s">
        <v>115</v>
      </c>
      <c r="Z3" s="18" t="s">
        <v>435</v>
      </c>
      <c r="AA3" s="18" t="s">
        <v>100</v>
      </c>
      <c r="AB3" s="18" t="s">
        <v>490</v>
      </c>
      <c r="AC3" s="18" t="s">
        <v>436</v>
      </c>
      <c r="AD3" s="18" t="s">
        <v>492</v>
      </c>
      <c r="AE3" s="18" t="s">
        <v>101</v>
      </c>
      <c r="AF3" s="18" t="s">
        <v>491</v>
      </c>
      <c r="AG3" s="18" t="s">
        <v>437</v>
      </c>
      <c r="AH3" s="18" t="s">
        <v>126</v>
      </c>
      <c r="AI3" s="18" t="s">
        <v>102</v>
      </c>
      <c r="AJ3" s="18" t="s">
        <v>438</v>
      </c>
      <c r="AK3" s="18" t="s">
        <v>439</v>
      </c>
      <c r="AL3" s="18" t="s">
        <v>103</v>
      </c>
      <c r="AM3" s="17" t="s">
        <v>440</v>
      </c>
      <c r="AN3" s="17" t="s">
        <v>294</v>
      </c>
      <c r="AO3" s="17" t="s">
        <v>104</v>
      </c>
      <c r="AP3" s="17" t="s">
        <v>493</v>
      </c>
      <c r="AQ3" s="17" t="s">
        <v>105</v>
      </c>
      <c r="AR3" s="17" t="s">
        <v>494</v>
      </c>
      <c r="AS3" s="17" t="s">
        <v>495</v>
      </c>
      <c r="AT3" s="17" t="s">
        <v>441</v>
      </c>
      <c r="AU3" s="17" t="s">
        <v>442</v>
      </c>
      <c r="AV3" s="17" t="s">
        <v>443</v>
      </c>
      <c r="AW3" s="17" t="s">
        <v>106</v>
      </c>
      <c r="AX3" s="19" t="s">
        <v>444</v>
      </c>
      <c r="AY3" s="19" t="s">
        <v>498</v>
      </c>
      <c r="AZ3" s="19" t="s">
        <v>107</v>
      </c>
      <c r="BA3" s="19" t="s">
        <v>108</v>
      </c>
      <c r="BB3" s="17" t="s">
        <v>499</v>
      </c>
      <c r="BC3" s="17" t="s">
        <v>445</v>
      </c>
      <c r="BD3" s="17" t="s">
        <v>446</v>
      </c>
      <c r="BE3" s="17" t="s">
        <v>447</v>
      </c>
      <c r="BF3" s="20" t="s">
        <v>451</v>
      </c>
      <c r="BG3" s="20" t="s">
        <v>449</v>
      </c>
      <c r="BH3" s="20" t="s">
        <v>450</v>
      </c>
      <c r="BI3" s="20" t="s">
        <v>452</v>
      </c>
      <c r="BJ3" s="20" t="s">
        <v>501</v>
      </c>
      <c r="BK3" s="18" t="s">
        <v>300</v>
      </c>
      <c r="BL3" s="18" t="s">
        <v>448</v>
      </c>
      <c r="BM3" s="20" t="s">
        <v>109</v>
      </c>
      <c r="BN3" s="20" t="s">
        <v>295</v>
      </c>
      <c r="BO3" s="20" t="s">
        <v>453</v>
      </c>
      <c r="BP3" s="20" t="s">
        <v>110</v>
      </c>
      <c r="BQ3" s="177" t="s">
        <v>111</v>
      </c>
      <c r="BR3" s="182" t="s">
        <v>299</v>
      </c>
      <c r="BS3" s="182" t="s">
        <v>454</v>
      </c>
      <c r="BT3" s="183" t="s">
        <v>455</v>
      </c>
      <c r="BU3" s="183" t="s">
        <v>456</v>
      </c>
      <c r="BV3" s="183" t="s">
        <v>457</v>
      </c>
      <c r="BW3" s="18" t="s">
        <v>464</v>
      </c>
      <c r="BX3" s="18" t="s">
        <v>465</v>
      </c>
      <c r="BY3" s="18" t="s">
        <v>116</v>
      </c>
      <c r="BZ3" s="18" t="s">
        <v>466</v>
      </c>
      <c r="CA3" s="18" t="s">
        <v>503</v>
      </c>
      <c r="CB3" s="18" t="s">
        <v>467</v>
      </c>
      <c r="CC3" s="18" t="s">
        <v>117</v>
      </c>
      <c r="CD3" s="18" t="s">
        <v>298</v>
      </c>
      <c r="CE3" s="17" t="s">
        <v>458</v>
      </c>
      <c r="CF3" s="17" t="s">
        <v>459</v>
      </c>
      <c r="CG3" s="17" t="s">
        <v>97</v>
      </c>
      <c r="CH3" s="17" t="s">
        <v>506</v>
      </c>
      <c r="CI3" s="17" t="s">
        <v>460</v>
      </c>
      <c r="CJ3" s="17" t="s">
        <v>461</v>
      </c>
      <c r="CK3" s="17" t="s">
        <v>462</v>
      </c>
      <c r="CL3" s="17" t="s">
        <v>463</v>
      </c>
      <c r="CM3" s="18" t="s">
        <v>507</v>
      </c>
      <c r="CN3" s="18" t="s">
        <v>470</v>
      </c>
      <c r="CO3" s="18" t="s">
        <v>508</v>
      </c>
      <c r="CP3" s="18" t="s">
        <v>471</v>
      </c>
      <c r="CQ3" s="18" t="s">
        <v>468</v>
      </c>
      <c r="CR3" s="18" t="s">
        <v>469</v>
      </c>
      <c r="CS3" s="18" t="s">
        <v>472</v>
      </c>
      <c r="CT3" s="18" t="s">
        <v>473</v>
      </c>
      <c r="CU3" s="18" t="s">
        <v>474</v>
      </c>
      <c r="CV3" s="18" t="s">
        <v>475</v>
      </c>
      <c r="CW3" s="18" t="s">
        <v>476</v>
      </c>
      <c r="CX3" s="18" t="s">
        <v>477</v>
      </c>
      <c r="CY3" s="18" t="s">
        <v>478</v>
      </c>
      <c r="CZ3" s="18" t="s">
        <v>479</v>
      </c>
      <c r="DA3" s="18" t="s">
        <v>88</v>
      </c>
      <c r="DB3" s="18" t="s">
        <v>480</v>
      </c>
      <c r="DC3" s="18" t="s">
        <v>481</v>
      </c>
      <c r="DD3" s="18" t="s">
        <v>482</v>
      </c>
      <c r="DE3" s="18" t="s">
        <v>483</v>
      </c>
      <c r="DF3" s="18" t="s">
        <v>484</v>
      </c>
      <c r="DG3" s="18" t="s">
        <v>485</v>
      </c>
      <c r="DH3" s="301"/>
      <c r="DI3" s="302"/>
      <c r="DJ3" s="303"/>
      <c r="DK3" s="14"/>
    </row>
    <row r="4" spans="1:115" ht="42" customHeight="1" x14ac:dyDescent="0.2">
      <c r="A4" s="21" t="s">
        <v>118</v>
      </c>
      <c r="B4" s="316" t="s">
        <v>524</v>
      </c>
      <c r="C4" s="22"/>
      <c r="D4" s="306" t="s">
        <v>518</v>
      </c>
      <c r="E4" s="307"/>
      <c r="F4" s="307"/>
      <c r="G4" s="307"/>
      <c r="H4" s="307"/>
      <c r="I4" s="307"/>
      <c r="J4" s="307"/>
      <c r="K4" s="307"/>
      <c r="L4" s="307"/>
      <c r="M4" s="307"/>
      <c r="N4" s="307"/>
      <c r="O4" s="309"/>
      <c r="P4" s="306" t="s">
        <v>519</v>
      </c>
      <c r="Q4" s="307"/>
      <c r="R4" s="307"/>
      <c r="S4" s="307"/>
      <c r="T4" s="307"/>
      <c r="U4" s="307"/>
      <c r="V4" s="307"/>
      <c r="W4" s="307"/>
      <c r="X4" s="307"/>
      <c r="Y4" s="307"/>
      <c r="Z4" s="306" t="s">
        <v>520</v>
      </c>
      <c r="AA4" s="307"/>
      <c r="AB4" s="307"/>
      <c r="AC4" s="307"/>
      <c r="AD4" s="307"/>
      <c r="AE4" s="307"/>
      <c r="AF4" s="307"/>
      <c r="AG4" s="307"/>
      <c r="AH4" s="307"/>
      <c r="AI4" s="307"/>
      <c r="AJ4" s="307"/>
      <c r="AK4" s="307"/>
      <c r="AL4" s="307"/>
      <c r="AM4" s="304" t="s">
        <v>521</v>
      </c>
      <c r="AN4" s="305"/>
      <c r="AO4" s="305"/>
      <c r="AP4" s="305"/>
      <c r="AQ4" s="305"/>
      <c r="AR4" s="305"/>
      <c r="AS4" s="305"/>
      <c r="AT4" s="305"/>
      <c r="AU4" s="305"/>
      <c r="AV4" s="305"/>
      <c r="AW4" s="305"/>
      <c r="AX4" s="305"/>
      <c r="AY4" s="305"/>
      <c r="AZ4" s="305"/>
      <c r="BA4" s="305"/>
      <c r="BB4" s="305"/>
      <c r="BC4" s="305"/>
      <c r="BD4" s="305"/>
      <c r="BE4" s="308"/>
      <c r="BF4" s="304" t="s">
        <v>522</v>
      </c>
      <c r="BG4" s="305"/>
      <c r="BH4" s="305"/>
      <c r="BI4" s="305"/>
      <c r="BJ4" s="305"/>
      <c r="BK4" s="305"/>
      <c r="BL4" s="305"/>
      <c r="BM4" s="305"/>
      <c r="BN4" s="305"/>
      <c r="BO4" s="305"/>
      <c r="BP4" s="305"/>
      <c r="BQ4" s="305"/>
      <c r="BR4" s="304" t="s">
        <v>517</v>
      </c>
      <c r="BS4" s="305"/>
      <c r="BT4" s="305"/>
      <c r="BU4" s="305"/>
      <c r="BV4" s="308"/>
      <c r="BW4" s="306" t="s">
        <v>514</v>
      </c>
      <c r="BX4" s="307"/>
      <c r="BY4" s="307"/>
      <c r="BZ4" s="307"/>
      <c r="CA4" s="307"/>
      <c r="CB4" s="307"/>
      <c r="CC4" s="307"/>
      <c r="CD4" s="307"/>
      <c r="CE4" s="306" t="s">
        <v>516</v>
      </c>
      <c r="CF4" s="307"/>
      <c r="CG4" s="307"/>
      <c r="CH4" s="307"/>
      <c r="CI4" s="307"/>
      <c r="CJ4" s="307"/>
      <c r="CK4" s="307"/>
      <c r="CL4" s="307"/>
      <c r="CM4" s="306" t="s">
        <v>515</v>
      </c>
      <c r="CN4" s="307"/>
      <c r="CO4" s="307"/>
      <c r="CP4" s="307"/>
      <c r="CQ4" s="307"/>
      <c r="CR4" s="307"/>
      <c r="CS4" s="307"/>
      <c r="CT4" s="307"/>
      <c r="CU4" s="307"/>
      <c r="CV4" s="307"/>
      <c r="CW4" s="307"/>
      <c r="CX4" s="307"/>
      <c r="CY4" s="307"/>
      <c r="CZ4" s="307"/>
      <c r="DA4" s="307"/>
      <c r="DB4" s="307"/>
      <c r="DC4" s="307"/>
      <c r="DD4" s="307"/>
      <c r="DE4" s="307"/>
      <c r="DF4" s="307"/>
      <c r="DG4" s="309"/>
      <c r="DH4" s="21" t="s">
        <v>118</v>
      </c>
      <c r="DI4" s="316" t="s">
        <v>524</v>
      </c>
      <c r="DJ4" s="22"/>
      <c r="DK4" s="14"/>
    </row>
    <row r="5" spans="1:115" ht="37.5" customHeight="1" x14ac:dyDescent="0.2">
      <c r="A5" s="21">
        <v>10</v>
      </c>
      <c r="B5" s="317"/>
      <c r="C5" s="310" t="s">
        <v>128</v>
      </c>
      <c r="D5" s="23"/>
      <c r="E5" s="23"/>
      <c r="F5" s="23"/>
      <c r="G5" s="24"/>
      <c r="H5" s="23"/>
      <c r="I5" s="24"/>
      <c r="J5" s="23"/>
      <c r="K5" s="23"/>
      <c r="L5" s="23"/>
      <c r="M5" s="23"/>
      <c r="N5" s="23"/>
      <c r="O5" s="23"/>
      <c r="P5" s="28"/>
      <c r="Q5" s="28"/>
      <c r="R5" s="28"/>
      <c r="S5" s="28"/>
      <c r="T5" s="28"/>
      <c r="U5" s="28"/>
      <c r="V5" s="28"/>
      <c r="W5" s="28"/>
      <c r="X5" s="24"/>
      <c r="Y5" s="28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5"/>
      <c r="AN5" s="26"/>
      <c r="AO5" s="26"/>
      <c r="AP5" s="26"/>
      <c r="AQ5" s="26"/>
      <c r="AR5" s="25"/>
      <c r="AS5" s="25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5"/>
      <c r="BG5" s="26"/>
      <c r="BH5" s="26"/>
      <c r="BI5" s="26"/>
      <c r="BJ5" s="26"/>
      <c r="BK5" s="23"/>
      <c r="BL5" s="23"/>
      <c r="BM5" s="26"/>
      <c r="BN5" s="26"/>
      <c r="BO5" s="26"/>
      <c r="BP5" s="26"/>
      <c r="BQ5" s="178"/>
      <c r="BR5" s="26"/>
      <c r="BS5" s="26"/>
      <c r="BT5" s="26"/>
      <c r="BU5" s="26"/>
      <c r="BV5" s="26"/>
      <c r="BW5" s="28"/>
      <c r="BX5" s="28"/>
      <c r="BY5" s="28"/>
      <c r="BZ5" s="28"/>
      <c r="CA5" s="28"/>
      <c r="CB5" s="28"/>
      <c r="CC5" s="28"/>
      <c r="CD5" s="28"/>
      <c r="CE5" s="24"/>
      <c r="CF5" s="23"/>
      <c r="CG5" s="28"/>
      <c r="CH5" s="28"/>
      <c r="CI5" s="28"/>
      <c r="CJ5" s="28"/>
      <c r="CK5" s="28"/>
      <c r="CL5" s="28"/>
      <c r="CM5" s="24"/>
      <c r="CN5" s="23"/>
      <c r="CO5" s="23"/>
      <c r="CP5" s="24"/>
      <c r="CQ5" s="24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1">
        <v>10</v>
      </c>
      <c r="DI5" s="317"/>
      <c r="DJ5" s="310" t="s">
        <v>128</v>
      </c>
      <c r="DK5" s="14"/>
    </row>
    <row r="6" spans="1:115" ht="37.5" customHeight="1" x14ac:dyDescent="0.2">
      <c r="A6" s="21">
        <v>9</v>
      </c>
      <c r="B6" s="315"/>
      <c r="C6" s="310"/>
      <c r="D6" s="24"/>
      <c r="E6" s="23"/>
      <c r="F6" s="24"/>
      <c r="G6" s="24"/>
      <c r="H6" s="24"/>
      <c r="I6" s="24"/>
      <c r="J6" s="23"/>
      <c r="K6" s="24"/>
      <c r="L6" s="23"/>
      <c r="M6" s="24"/>
      <c r="N6" s="23"/>
      <c r="O6" s="23"/>
      <c r="P6" s="27"/>
      <c r="Q6" s="27"/>
      <c r="R6" s="27"/>
      <c r="S6" s="28"/>
      <c r="T6" s="27"/>
      <c r="U6" s="28"/>
      <c r="V6" s="28"/>
      <c r="W6" s="27"/>
      <c r="X6" s="24"/>
      <c r="Y6" s="28"/>
      <c r="Z6" s="23"/>
      <c r="AA6" s="23"/>
      <c r="AB6" s="23"/>
      <c r="AC6" s="23"/>
      <c r="AD6" s="24"/>
      <c r="AE6" s="23"/>
      <c r="AF6" s="23"/>
      <c r="AG6" s="23"/>
      <c r="AH6" s="23"/>
      <c r="AI6" s="23"/>
      <c r="AJ6" s="23"/>
      <c r="AK6" s="23"/>
      <c r="AL6" s="23"/>
      <c r="AM6" s="25"/>
      <c r="AN6" s="26"/>
      <c r="AO6" s="26"/>
      <c r="AP6" s="25"/>
      <c r="AQ6" s="26"/>
      <c r="AR6" s="25"/>
      <c r="AS6" s="25"/>
      <c r="AT6" s="25"/>
      <c r="AU6" s="26"/>
      <c r="AV6" s="26"/>
      <c r="AW6" s="25"/>
      <c r="AX6" s="26"/>
      <c r="AY6" s="26"/>
      <c r="AZ6" s="26"/>
      <c r="BA6" s="26"/>
      <c r="BB6" s="25"/>
      <c r="BC6" s="26"/>
      <c r="BD6" s="25"/>
      <c r="BE6" s="26"/>
      <c r="BF6" s="25"/>
      <c r="BG6" s="25"/>
      <c r="BH6" s="26"/>
      <c r="BI6" s="26"/>
      <c r="BJ6" s="26"/>
      <c r="BK6" s="23"/>
      <c r="BL6" s="23"/>
      <c r="BM6" s="26"/>
      <c r="BN6" s="26"/>
      <c r="BO6" s="26"/>
      <c r="BP6" s="26"/>
      <c r="BQ6" s="178"/>
      <c r="BR6" s="25"/>
      <c r="BS6" s="26"/>
      <c r="BT6" s="26"/>
      <c r="BU6" s="26"/>
      <c r="BV6" s="26"/>
      <c r="BW6" s="27"/>
      <c r="BX6" s="28"/>
      <c r="BY6" s="28"/>
      <c r="BZ6" s="28"/>
      <c r="CA6" s="28"/>
      <c r="CB6" s="28"/>
      <c r="CC6" s="28"/>
      <c r="CD6" s="28"/>
      <c r="CE6" s="24"/>
      <c r="CF6" s="24"/>
      <c r="CG6" s="27"/>
      <c r="CH6" s="28"/>
      <c r="CI6" s="27"/>
      <c r="CJ6" s="28"/>
      <c r="CK6" s="27"/>
      <c r="CL6" s="27"/>
      <c r="CM6" s="24"/>
      <c r="CN6" s="24"/>
      <c r="CO6" s="24"/>
      <c r="CP6" s="24"/>
      <c r="CQ6" s="24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4"/>
      <c r="DC6" s="23"/>
      <c r="DD6" s="23"/>
      <c r="DE6" s="23"/>
      <c r="DF6" s="23"/>
      <c r="DG6" s="23"/>
      <c r="DH6" s="21">
        <v>9</v>
      </c>
      <c r="DI6" s="315"/>
      <c r="DJ6" s="310"/>
      <c r="DK6" s="14"/>
    </row>
    <row r="7" spans="1:115" ht="37.5" customHeight="1" x14ac:dyDescent="0.2">
      <c r="A7" s="21">
        <v>8</v>
      </c>
      <c r="B7" s="315"/>
      <c r="C7" s="310"/>
      <c r="D7" s="24"/>
      <c r="E7" s="23"/>
      <c r="F7" s="24"/>
      <c r="G7" s="23"/>
      <c r="H7" s="24"/>
      <c r="I7" s="23"/>
      <c r="J7" s="23"/>
      <c r="K7" s="24"/>
      <c r="L7" s="23"/>
      <c r="M7" s="24"/>
      <c r="N7" s="23"/>
      <c r="O7" s="23"/>
      <c r="P7" s="27"/>
      <c r="Q7" s="27"/>
      <c r="R7" s="27"/>
      <c r="S7" s="28"/>
      <c r="T7" s="27"/>
      <c r="U7" s="28"/>
      <c r="V7" s="28"/>
      <c r="W7" s="27"/>
      <c r="X7" s="24"/>
      <c r="Y7" s="28"/>
      <c r="Z7" s="24"/>
      <c r="AA7" s="23"/>
      <c r="AB7" s="24"/>
      <c r="AC7" s="23"/>
      <c r="AD7" s="24"/>
      <c r="AE7" s="23"/>
      <c r="AF7" s="24"/>
      <c r="AG7" s="23"/>
      <c r="AH7" s="23"/>
      <c r="AI7" s="24"/>
      <c r="AJ7" s="23"/>
      <c r="AK7" s="23"/>
      <c r="AL7" s="23"/>
      <c r="AM7" s="25"/>
      <c r="AN7" s="26"/>
      <c r="AO7" s="26"/>
      <c r="AP7" s="25"/>
      <c r="AQ7" s="26"/>
      <c r="AR7" s="25"/>
      <c r="AS7" s="25"/>
      <c r="AT7" s="25"/>
      <c r="AU7" s="26"/>
      <c r="AV7" s="26"/>
      <c r="AW7" s="25"/>
      <c r="AX7" s="26"/>
      <c r="AY7" s="26"/>
      <c r="AZ7" s="26"/>
      <c r="BA7" s="26"/>
      <c r="BB7" s="25"/>
      <c r="BC7" s="26"/>
      <c r="BD7" s="25"/>
      <c r="BE7" s="26"/>
      <c r="BF7" s="26"/>
      <c r="BG7" s="25"/>
      <c r="BH7" s="26"/>
      <c r="BI7" s="26"/>
      <c r="BJ7" s="26"/>
      <c r="BK7" s="24"/>
      <c r="BL7" s="23"/>
      <c r="BM7" s="26"/>
      <c r="BN7" s="26"/>
      <c r="BO7" s="26"/>
      <c r="BP7" s="26"/>
      <c r="BQ7" s="178"/>
      <c r="BR7" s="25"/>
      <c r="BS7" s="26"/>
      <c r="BT7" s="25"/>
      <c r="BU7" s="26"/>
      <c r="BV7" s="26"/>
      <c r="BW7" s="27"/>
      <c r="BX7" s="27"/>
      <c r="BY7" s="28"/>
      <c r="BZ7" s="27"/>
      <c r="CA7" s="27"/>
      <c r="CB7" s="27"/>
      <c r="CC7" s="28"/>
      <c r="CD7" s="28"/>
      <c r="CE7" s="24"/>
      <c r="CF7" s="24"/>
      <c r="CG7" s="27"/>
      <c r="CH7" s="27"/>
      <c r="CI7" s="27"/>
      <c r="CJ7" s="28"/>
      <c r="CK7" s="27"/>
      <c r="CL7" s="27"/>
      <c r="CM7" s="24"/>
      <c r="CN7" s="24"/>
      <c r="CO7" s="24"/>
      <c r="CP7" s="24"/>
      <c r="CQ7" s="24"/>
      <c r="CR7" s="23"/>
      <c r="CS7" s="24"/>
      <c r="CT7" s="23"/>
      <c r="CU7" s="23"/>
      <c r="CV7" s="23"/>
      <c r="CW7" s="24"/>
      <c r="CX7" s="23"/>
      <c r="CY7" s="23"/>
      <c r="CZ7" s="23"/>
      <c r="DA7" s="23"/>
      <c r="DB7" s="24"/>
      <c r="DC7" s="24"/>
      <c r="DD7" s="23"/>
      <c r="DE7" s="23"/>
      <c r="DF7" s="23"/>
      <c r="DG7" s="23"/>
      <c r="DH7" s="21">
        <v>8</v>
      </c>
      <c r="DI7" s="315"/>
      <c r="DJ7" s="310"/>
      <c r="DK7" s="14"/>
    </row>
    <row r="8" spans="1:115" ht="37.5" customHeight="1" x14ac:dyDescent="0.2">
      <c r="A8" s="21">
        <v>7</v>
      </c>
      <c r="B8" s="315"/>
      <c r="C8" s="310"/>
      <c r="D8" s="24"/>
      <c r="E8" s="23"/>
      <c r="F8" s="24"/>
      <c r="G8" s="23"/>
      <c r="H8" s="24"/>
      <c r="I8" s="23"/>
      <c r="J8" s="24"/>
      <c r="K8" s="24"/>
      <c r="L8" s="23"/>
      <c r="M8" s="24"/>
      <c r="N8" s="24"/>
      <c r="O8" s="24"/>
      <c r="P8" s="27"/>
      <c r="Q8" s="27"/>
      <c r="R8" s="27"/>
      <c r="S8" s="28"/>
      <c r="T8" s="27"/>
      <c r="U8" s="27"/>
      <c r="V8" s="28"/>
      <c r="W8" s="27"/>
      <c r="X8" s="24"/>
      <c r="Y8" s="28"/>
      <c r="Z8" s="24"/>
      <c r="AA8" s="23"/>
      <c r="AB8" s="24"/>
      <c r="AC8" s="23"/>
      <c r="AD8" s="24"/>
      <c r="AE8" s="23"/>
      <c r="AF8" s="24"/>
      <c r="AG8" s="23"/>
      <c r="AH8" s="23"/>
      <c r="AI8" s="24"/>
      <c r="AJ8" s="23"/>
      <c r="AK8" s="23"/>
      <c r="AL8" s="23"/>
      <c r="AM8" s="25"/>
      <c r="AN8" s="25"/>
      <c r="AO8" s="26"/>
      <c r="AP8" s="25"/>
      <c r="AQ8" s="26"/>
      <c r="AR8" s="25"/>
      <c r="AS8" s="25"/>
      <c r="AT8" s="25"/>
      <c r="AU8" s="25"/>
      <c r="AV8" s="26"/>
      <c r="AW8" s="25"/>
      <c r="AX8" s="25"/>
      <c r="AY8" s="25"/>
      <c r="AZ8" s="26"/>
      <c r="BA8" s="26"/>
      <c r="BB8" s="25"/>
      <c r="BC8" s="25"/>
      <c r="BD8" s="25"/>
      <c r="BE8" s="26"/>
      <c r="BF8" s="26"/>
      <c r="BG8" s="25"/>
      <c r="BH8" s="26"/>
      <c r="BI8" s="26"/>
      <c r="BJ8" s="26"/>
      <c r="BK8" s="24"/>
      <c r="BL8" s="23"/>
      <c r="BM8" s="26"/>
      <c r="BN8" s="26"/>
      <c r="BO8" s="26"/>
      <c r="BP8" s="26"/>
      <c r="BQ8" s="178"/>
      <c r="BR8" s="25"/>
      <c r="BS8" s="26"/>
      <c r="BT8" s="25"/>
      <c r="BU8" s="26"/>
      <c r="BV8" s="26"/>
      <c r="BW8" s="27"/>
      <c r="BX8" s="27"/>
      <c r="BY8" s="28"/>
      <c r="BZ8" s="27"/>
      <c r="CA8" s="27"/>
      <c r="CB8" s="27"/>
      <c r="CC8" s="28"/>
      <c r="CD8" s="27"/>
      <c r="CE8" s="23"/>
      <c r="CF8" s="24"/>
      <c r="CG8" s="27"/>
      <c r="CH8" s="27"/>
      <c r="CI8" s="27"/>
      <c r="CJ8" s="28"/>
      <c r="CK8" s="27"/>
      <c r="CL8" s="27"/>
      <c r="CM8" s="23"/>
      <c r="CN8" s="24"/>
      <c r="CO8" s="24"/>
      <c r="CP8" s="23"/>
      <c r="CQ8" s="23"/>
      <c r="CR8" s="24"/>
      <c r="CS8" s="24"/>
      <c r="CT8" s="23"/>
      <c r="CU8" s="23"/>
      <c r="CV8" s="23"/>
      <c r="CW8" s="24"/>
      <c r="CX8" s="23"/>
      <c r="CY8" s="23"/>
      <c r="CZ8" s="23"/>
      <c r="DA8" s="23"/>
      <c r="DB8" s="24"/>
      <c r="DC8" s="24"/>
      <c r="DD8" s="23"/>
      <c r="DE8" s="24"/>
      <c r="DF8" s="23"/>
      <c r="DG8" s="23"/>
      <c r="DH8" s="21">
        <v>7</v>
      </c>
      <c r="DI8" s="315"/>
      <c r="DJ8" s="310"/>
      <c r="DK8" s="14"/>
    </row>
    <row r="9" spans="1:115" ht="37.5" customHeight="1" x14ac:dyDescent="0.2">
      <c r="A9" s="21">
        <v>6</v>
      </c>
      <c r="B9" s="310" t="s">
        <v>129</v>
      </c>
      <c r="C9" s="312" t="s">
        <v>523</v>
      </c>
      <c r="D9" s="23"/>
      <c r="E9" s="24"/>
      <c r="F9" s="23"/>
      <c r="G9" s="23"/>
      <c r="H9" s="23"/>
      <c r="I9" s="23"/>
      <c r="J9" s="24"/>
      <c r="K9" s="23"/>
      <c r="L9" s="24"/>
      <c r="M9" s="23"/>
      <c r="N9" s="24"/>
      <c r="O9" s="24"/>
      <c r="P9" s="28"/>
      <c r="Q9" s="28"/>
      <c r="R9" s="28"/>
      <c r="S9" s="27"/>
      <c r="T9" s="28"/>
      <c r="U9" s="27"/>
      <c r="V9" s="28"/>
      <c r="W9" s="23"/>
      <c r="X9" s="23"/>
      <c r="Y9" s="23"/>
      <c r="Z9" s="23"/>
      <c r="AA9" s="24"/>
      <c r="AB9" s="23"/>
      <c r="AC9" s="24"/>
      <c r="AD9" s="23"/>
      <c r="AE9" s="24"/>
      <c r="AF9" s="23"/>
      <c r="AG9" s="24"/>
      <c r="AH9" s="23"/>
      <c r="AI9" s="24"/>
      <c r="AJ9" s="24"/>
      <c r="AK9" s="23"/>
      <c r="AL9" s="23"/>
      <c r="AM9" s="26"/>
      <c r="AN9" s="25"/>
      <c r="AO9" s="25"/>
      <c r="AP9" s="26"/>
      <c r="AQ9" s="25"/>
      <c r="AR9" s="26"/>
      <c r="AS9" s="26"/>
      <c r="AT9" s="26"/>
      <c r="AU9" s="25"/>
      <c r="AV9" s="25"/>
      <c r="AW9" s="26"/>
      <c r="AX9" s="25"/>
      <c r="AY9" s="25"/>
      <c r="AZ9" s="25"/>
      <c r="BA9" s="25"/>
      <c r="BB9" s="26"/>
      <c r="BC9" s="25"/>
      <c r="BD9" s="26"/>
      <c r="BE9" s="25"/>
      <c r="BF9" s="26"/>
      <c r="BG9" s="26"/>
      <c r="BH9" s="26"/>
      <c r="BI9" s="25"/>
      <c r="BJ9" s="26"/>
      <c r="BK9" s="23"/>
      <c r="BL9" s="24"/>
      <c r="BM9" s="25"/>
      <c r="BN9" s="26"/>
      <c r="BO9" s="26"/>
      <c r="BP9" s="26"/>
      <c r="BQ9" s="178"/>
      <c r="BR9" s="29"/>
      <c r="BS9" s="25"/>
      <c r="BT9" s="25"/>
      <c r="BU9" s="25"/>
      <c r="BV9" s="26"/>
      <c r="BW9" s="28"/>
      <c r="BX9" s="28"/>
      <c r="BY9" s="27"/>
      <c r="BZ9" s="28"/>
      <c r="CA9" s="28"/>
      <c r="CB9" s="23"/>
      <c r="CC9" s="24"/>
      <c r="CD9" s="24"/>
      <c r="CE9" s="23"/>
      <c r="CF9" s="23"/>
      <c r="CG9" s="28"/>
      <c r="CH9" s="27"/>
      <c r="CI9" s="23"/>
      <c r="CJ9" s="24"/>
      <c r="CK9" s="23"/>
      <c r="CL9" s="23"/>
      <c r="CM9" s="23"/>
      <c r="CN9" s="23"/>
      <c r="CO9" s="23"/>
      <c r="CP9" s="23"/>
      <c r="CQ9" s="23"/>
      <c r="CR9" s="24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4"/>
      <c r="DE9" s="24"/>
      <c r="DF9" s="23"/>
      <c r="DG9" s="23"/>
      <c r="DH9" s="21">
        <v>6</v>
      </c>
      <c r="DI9" s="310" t="s">
        <v>129</v>
      </c>
      <c r="DJ9" s="312" t="s">
        <v>523</v>
      </c>
      <c r="DK9" s="14"/>
    </row>
    <row r="10" spans="1:115" ht="37.5" customHeight="1" x14ac:dyDescent="0.2">
      <c r="A10" s="21">
        <v>5</v>
      </c>
      <c r="B10" s="311"/>
      <c r="C10" s="313"/>
      <c r="D10" s="23"/>
      <c r="E10" s="24"/>
      <c r="F10" s="23"/>
      <c r="G10" s="23"/>
      <c r="H10" s="23"/>
      <c r="I10" s="23"/>
      <c r="J10" s="24"/>
      <c r="K10" s="23"/>
      <c r="L10" s="24"/>
      <c r="M10" s="23"/>
      <c r="N10" s="23"/>
      <c r="O10" s="24"/>
      <c r="P10" s="28"/>
      <c r="Q10" s="28"/>
      <c r="R10" s="28"/>
      <c r="S10" s="27"/>
      <c r="T10" s="28"/>
      <c r="U10" s="28"/>
      <c r="V10" s="27"/>
      <c r="W10" s="23"/>
      <c r="X10" s="23"/>
      <c r="Y10" s="24"/>
      <c r="Z10" s="23"/>
      <c r="AA10" s="24"/>
      <c r="AB10" s="23"/>
      <c r="AC10" s="24"/>
      <c r="AD10" s="23"/>
      <c r="AE10" s="24"/>
      <c r="AF10" s="23"/>
      <c r="AG10" s="24"/>
      <c r="AH10" s="23"/>
      <c r="AI10" s="24"/>
      <c r="AJ10" s="24"/>
      <c r="AK10" s="23"/>
      <c r="AL10" s="23"/>
      <c r="AM10" s="26"/>
      <c r="AN10" s="26"/>
      <c r="AO10" s="25"/>
      <c r="AP10" s="26"/>
      <c r="AQ10" s="25"/>
      <c r="AR10" s="26"/>
      <c r="AS10" s="26"/>
      <c r="AT10" s="26"/>
      <c r="AU10" s="26"/>
      <c r="AV10" s="25"/>
      <c r="AW10" s="26"/>
      <c r="AX10" s="26"/>
      <c r="AY10" s="26"/>
      <c r="AZ10" s="25"/>
      <c r="BA10" s="25"/>
      <c r="BB10" s="26"/>
      <c r="BC10" s="25"/>
      <c r="BD10" s="26"/>
      <c r="BE10" s="25"/>
      <c r="BF10" s="26"/>
      <c r="BG10" s="26"/>
      <c r="BH10" s="25"/>
      <c r="BI10" s="25"/>
      <c r="BJ10" s="25"/>
      <c r="BK10" s="23"/>
      <c r="BL10" s="24"/>
      <c r="BM10" s="25"/>
      <c r="BN10" s="25"/>
      <c r="BO10" s="26"/>
      <c r="BP10" s="26"/>
      <c r="BQ10" s="178"/>
      <c r="BR10" s="29"/>
      <c r="BS10" s="25"/>
      <c r="BT10" s="26"/>
      <c r="BU10" s="25"/>
      <c r="BV10" s="25"/>
      <c r="BW10" s="28"/>
      <c r="BX10" s="28"/>
      <c r="BY10" s="27"/>
      <c r="BZ10" s="28"/>
      <c r="CA10" s="28"/>
      <c r="CB10" s="23"/>
      <c r="CC10" s="24"/>
      <c r="CD10" s="23"/>
      <c r="CE10" s="23"/>
      <c r="CF10" s="23"/>
      <c r="CG10" s="28"/>
      <c r="CH10" s="28"/>
      <c r="CI10" s="23"/>
      <c r="CJ10" s="24"/>
      <c r="CK10" s="23"/>
      <c r="CL10" s="23"/>
      <c r="CM10" s="23"/>
      <c r="CN10" s="23"/>
      <c r="CO10" s="23"/>
      <c r="CP10" s="23"/>
      <c r="CQ10" s="23"/>
      <c r="CR10" s="24"/>
      <c r="CS10" s="23"/>
      <c r="CT10" s="24"/>
      <c r="CU10" s="24"/>
      <c r="CV10" s="23"/>
      <c r="CW10" s="23"/>
      <c r="CX10" s="23"/>
      <c r="CY10" s="23"/>
      <c r="CZ10" s="23"/>
      <c r="DA10" s="23"/>
      <c r="DB10" s="23"/>
      <c r="DC10" s="23"/>
      <c r="DD10" s="24"/>
      <c r="DE10" s="23"/>
      <c r="DF10" s="23"/>
      <c r="DG10" s="23"/>
      <c r="DH10" s="21">
        <v>5</v>
      </c>
      <c r="DI10" s="311"/>
      <c r="DJ10" s="313"/>
      <c r="DK10" s="14"/>
    </row>
    <row r="11" spans="1:115" ht="37.5" customHeight="1" x14ac:dyDescent="0.2">
      <c r="A11" s="21">
        <v>4</v>
      </c>
      <c r="B11" s="311"/>
      <c r="C11" s="313"/>
      <c r="D11" s="23"/>
      <c r="E11" s="23"/>
      <c r="F11" s="23"/>
      <c r="G11" s="23"/>
      <c r="H11" s="23"/>
      <c r="I11" s="23"/>
      <c r="J11" s="24"/>
      <c r="K11" s="23"/>
      <c r="L11" s="23"/>
      <c r="M11" s="23"/>
      <c r="N11" s="23"/>
      <c r="O11" s="24"/>
      <c r="P11" s="28"/>
      <c r="Q11" s="28"/>
      <c r="R11" s="28"/>
      <c r="S11" s="27"/>
      <c r="T11" s="28"/>
      <c r="U11" s="28"/>
      <c r="V11" s="27"/>
      <c r="W11" s="23"/>
      <c r="X11" s="23"/>
      <c r="Y11" s="24"/>
      <c r="Z11" s="23"/>
      <c r="AA11" s="24"/>
      <c r="AB11" s="23"/>
      <c r="AC11" s="24"/>
      <c r="AD11" s="23"/>
      <c r="AE11" s="24"/>
      <c r="AF11" s="23"/>
      <c r="AG11" s="24"/>
      <c r="AH11" s="23"/>
      <c r="AI11" s="23"/>
      <c r="AJ11" s="24"/>
      <c r="AK11" s="24"/>
      <c r="AL11" s="23"/>
      <c r="AM11" s="26"/>
      <c r="AN11" s="26"/>
      <c r="AO11" s="25"/>
      <c r="AP11" s="26"/>
      <c r="AQ11" s="25"/>
      <c r="AR11" s="26"/>
      <c r="AS11" s="26"/>
      <c r="AT11" s="26"/>
      <c r="AU11" s="26"/>
      <c r="AV11" s="25"/>
      <c r="AW11" s="26"/>
      <c r="AX11" s="26"/>
      <c r="AY11" s="26"/>
      <c r="AZ11" s="25"/>
      <c r="BA11" s="25"/>
      <c r="BB11" s="26"/>
      <c r="BC11" s="26"/>
      <c r="BD11" s="26"/>
      <c r="BE11" s="26"/>
      <c r="BF11" s="26"/>
      <c r="BG11" s="26"/>
      <c r="BH11" s="25"/>
      <c r="BI11" s="26"/>
      <c r="BJ11" s="25"/>
      <c r="BK11" s="23"/>
      <c r="BL11" s="24"/>
      <c r="BM11" s="25"/>
      <c r="BN11" s="25"/>
      <c r="BO11" s="26"/>
      <c r="BP11" s="26"/>
      <c r="BQ11" s="178"/>
      <c r="BR11" s="29"/>
      <c r="BS11" s="25"/>
      <c r="BT11" s="26"/>
      <c r="BU11" s="26"/>
      <c r="BV11" s="25"/>
      <c r="BW11" s="28"/>
      <c r="BX11" s="28"/>
      <c r="BY11" s="27"/>
      <c r="BZ11" s="28"/>
      <c r="CA11" s="28"/>
      <c r="CB11" s="23"/>
      <c r="CC11" s="23"/>
      <c r="CD11" s="23"/>
      <c r="CE11" s="23"/>
      <c r="CF11" s="23"/>
      <c r="CG11" s="28"/>
      <c r="CH11" s="28"/>
      <c r="CI11" s="23"/>
      <c r="CJ11" s="24"/>
      <c r="CK11" s="23"/>
      <c r="CL11" s="23"/>
      <c r="CM11" s="23"/>
      <c r="CN11" s="23"/>
      <c r="CO11" s="23"/>
      <c r="CP11" s="23"/>
      <c r="CQ11" s="23"/>
      <c r="CR11" s="23"/>
      <c r="CS11" s="23"/>
      <c r="CT11" s="24"/>
      <c r="CU11" s="24"/>
      <c r="CV11" s="23"/>
      <c r="CW11" s="23"/>
      <c r="CX11" s="23"/>
      <c r="CY11" s="23"/>
      <c r="CZ11" s="23"/>
      <c r="DA11" s="23"/>
      <c r="DB11" s="23"/>
      <c r="DC11" s="23"/>
      <c r="DD11" s="24"/>
      <c r="DE11" s="23"/>
      <c r="DF11" s="24"/>
      <c r="DG11" s="23"/>
      <c r="DH11" s="21">
        <v>4</v>
      </c>
      <c r="DI11" s="311"/>
      <c r="DJ11" s="313"/>
      <c r="DK11" s="14"/>
    </row>
    <row r="12" spans="1:115" ht="37.5" customHeight="1" x14ac:dyDescent="0.2">
      <c r="A12" s="21">
        <v>3</v>
      </c>
      <c r="B12" s="311"/>
      <c r="C12" s="31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8"/>
      <c r="Q12" s="28"/>
      <c r="R12" s="28"/>
      <c r="S12" s="28"/>
      <c r="T12" s="28"/>
      <c r="U12" s="28"/>
      <c r="V12" s="28"/>
      <c r="W12" s="23"/>
      <c r="X12" s="23"/>
      <c r="Y12" s="23"/>
      <c r="Z12" s="23"/>
      <c r="AA12" s="24"/>
      <c r="AB12" s="23"/>
      <c r="AC12" s="23"/>
      <c r="AD12" s="23"/>
      <c r="AE12" s="24"/>
      <c r="AF12" s="23"/>
      <c r="AG12" s="23"/>
      <c r="AH12" s="24"/>
      <c r="AI12" s="29"/>
      <c r="AJ12" s="29"/>
      <c r="AK12" s="24"/>
      <c r="AL12" s="23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5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3"/>
      <c r="BL12" s="23"/>
      <c r="BM12" s="26"/>
      <c r="BN12" s="25"/>
      <c r="BO12" s="26"/>
      <c r="BP12" s="26"/>
      <c r="BQ12" s="178"/>
      <c r="BR12" s="29"/>
      <c r="BS12" s="26"/>
      <c r="BT12" s="26"/>
      <c r="BU12" s="26"/>
      <c r="BV12" s="26"/>
      <c r="BW12" s="28"/>
      <c r="BX12" s="28"/>
      <c r="BY12" s="30"/>
      <c r="BZ12" s="28"/>
      <c r="CA12" s="28"/>
      <c r="CB12" s="23"/>
      <c r="CC12" s="23"/>
      <c r="CD12" s="23"/>
      <c r="CE12" s="23"/>
      <c r="CF12" s="23"/>
      <c r="CG12" s="28"/>
      <c r="CH12" s="28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4"/>
      <c r="CU12" s="24"/>
      <c r="CV12" s="24"/>
      <c r="CW12" s="23"/>
      <c r="CX12" s="24"/>
      <c r="CY12" s="23"/>
      <c r="CZ12" s="24"/>
      <c r="DA12" s="23"/>
      <c r="DB12" s="23"/>
      <c r="DC12" s="23"/>
      <c r="DD12" s="23"/>
      <c r="DE12" s="23"/>
      <c r="DF12" s="24"/>
      <c r="DG12" s="23"/>
      <c r="DH12" s="21">
        <v>3</v>
      </c>
      <c r="DI12" s="311"/>
      <c r="DJ12" s="313"/>
      <c r="DK12" s="14"/>
    </row>
    <row r="13" spans="1:115" ht="37.5" customHeight="1" x14ac:dyDescent="0.2">
      <c r="A13" s="21">
        <v>2</v>
      </c>
      <c r="B13" s="314"/>
      <c r="C13" s="31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30"/>
      <c r="Q13" s="30"/>
      <c r="R13" s="30"/>
      <c r="S13" s="30"/>
      <c r="T13" s="30"/>
      <c r="U13" s="30"/>
      <c r="V13" s="30"/>
      <c r="W13" s="31"/>
      <c r="X13" s="31"/>
      <c r="Y13" s="31"/>
      <c r="Z13" s="23"/>
      <c r="AA13" s="23"/>
      <c r="AB13" s="23"/>
      <c r="AC13" s="23"/>
      <c r="AD13" s="23"/>
      <c r="AE13" s="23"/>
      <c r="AF13" s="23"/>
      <c r="AG13" s="23"/>
      <c r="AH13" s="23"/>
      <c r="AI13" s="29"/>
      <c r="AJ13" s="29"/>
      <c r="AK13" s="24"/>
      <c r="AL13" s="24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3"/>
      <c r="BL13" s="23"/>
      <c r="BM13" s="26"/>
      <c r="BN13" s="26"/>
      <c r="BO13" s="25"/>
      <c r="BP13" s="25"/>
      <c r="BQ13" s="178"/>
      <c r="BR13" s="26"/>
      <c r="BS13" s="26"/>
      <c r="BT13" s="26"/>
      <c r="BU13" s="26"/>
      <c r="BV13" s="26"/>
      <c r="BW13" s="30"/>
      <c r="BX13" s="30"/>
      <c r="BY13" s="30"/>
      <c r="BZ13" s="30"/>
      <c r="CA13" s="30"/>
      <c r="CB13" s="31"/>
      <c r="CC13" s="31"/>
      <c r="CD13" s="31"/>
      <c r="CE13" s="31"/>
      <c r="CF13" s="31"/>
      <c r="CG13" s="30"/>
      <c r="CH13" s="30"/>
      <c r="CI13" s="31"/>
      <c r="CJ13" s="31"/>
      <c r="CK13" s="31"/>
      <c r="CL13" s="31"/>
      <c r="CM13" s="23"/>
      <c r="CN13" s="23"/>
      <c r="CO13" s="23"/>
      <c r="CP13" s="23"/>
      <c r="CQ13" s="23"/>
      <c r="CR13" s="23"/>
      <c r="CS13" s="23"/>
      <c r="CT13" s="23"/>
      <c r="CU13" s="23"/>
      <c r="CV13" s="24"/>
      <c r="CW13" s="23"/>
      <c r="CX13" s="24"/>
      <c r="CY13" s="24"/>
      <c r="CZ13" s="24"/>
      <c r="DA13" s="23"/>
      <c r="DB13" s="23"/>
      <c r="DC13" s="23"/>
      <c r="DD13" s="23"/>
      <c r="DE13" s="23"/>
      <c r="DF13" s="23"/>
      <c r="DG13" s="24"/>
      <c r="DH13" s="21">
        <v>2</v>
      </c>
      <c r="DI13" s="314"/>
      <c r="DJ13" s="313"/>
      <c r="DK13" s="14"/>
    </row>
    <row r="14" spans="1:115" ht="37.5" customHeight="1" x14ac:dyDescent="0.2">
      <c r="A14" s="21">
        <v>1</v>
      </c>
      <c r="B14" s="314"/>
      <c r="C14" s="31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31"/>
      <c r="Q14" s="31"/>
      <c r="R14" s="31"/>
      <c r="S14" s="31"/>
      <c r="T14" s="31"/>
      <c r="U14" s="31"/>
      <c r="V14" s="31"/>
      <c r="W14" s="30"/>
      <c r="X14" s="30"/>
      <c r="Y14" s="30"/>
      <c r="Z14" s="23"/>
      <c r="AA14" s="23"/>
      <c r="AB14" s="23"/>
      <c r="AC14" s="23"/>
      <c r="AD14" s="23"/>
      <c r="AE14" s="23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30"/>
      <c r="BA14" s="30"/>
      <c r="BB14" s="26"/>
      <c r="BC14" s="26"/>
      <c r="BD14" s="26"/>
      <c r="BE14" s="26"/>
      <c r="BF14" s="26"/>
      <c r="BG14" s="26"/>
      <c r="BH14" s="26"/>
      <c r="BI14" s="26"/>
      <c r="BJ14" s="26"/>
      <c r="BK14" s="23"/>
      <c r="BL14" s="23"/>
      <c r="BM14" s="26"/>
      <c r="BN14" s="26"/>
      <c r="BO14" s="26"/>
      <c r="BP14" s="26"/>
      <c r="BQ14" s="179"/>
      <c r="BR14" s="26"/>
      <c r="BS14" s="26"/>
      <c r="BT14" s="26"/>
      <c r="BU14" s="26"/>
      <c r="BV14" s="26"/>
      <c r="BW14" s="31"/>
      <c r="BX14" s="31"/>
      <c r="BY14" s="31"/>
      <c r="BZ14" s="31"/>
      <c r="CA14" s="31"/>
      <c r="CB14" s="30"/>
      <c r="CC14" s="30"/>
      <c r="CD14" s="30"/>
      <c r="CE14" s="31"/>
      <c r="CF14" s="31"/>
      <c r="CG14" s="31"/>
      <c r="CH14" s="31"/>
      <c r="CI14" s="31"/>
      <c r="CJ14" s="31"/>
      <c r="CK14" s="31"/>
      <c r="CL14" s="31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4"/>
      <c r="DB14" s="23"/>
      <c r="DC14" s="23"/>
      <c r="DD14" s="23"/>
      <c r="DE14" s="23"/>
      <c r="DF14" s="23"/>
      <c r="DG14" s="23"/>
      <c r="DH14" s="21">
        <v>1</v>
      </c>
      <c r="DI14" s="314"/>
      <c r="DJ14" s="313"/>
      <c r="DK14" s="14"/>
    </row>
    <row r="15" spans="1:115" s="32" customFormat="1" ht="21.75" customHeight="1" x14ac:dyDescent="0.2">
      <c r="A15" s="11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93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1"/>
      <c r="DI15" s="14"/>
      <c r="DJ15" s="14"/>
      <c r="DK15" s="14"/>
    </row>
    <row r="16" spans="1:115" hidden="1" x14ac:dyDescent="0.2">
      <c r="A16" s="12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80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2"/>
      <c r="DI16" s="15"/>
      <c r="DJ16" s="15"/>
      <c r="DK16" s="14"/>
    </row>
    <row r="17" spans="1:115" hidden="1" x14ac:dyDescent="0.2">
      <c r="A17" s="12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80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2"/>
      <c r="DI17" s="15"/>
      <c r="DJ17" s="15"/>
      <c r="DK17" s="14"/>
    </row>
    <row r="18" spans="1:115" hidden="1" x14ac:dyDescent="0.2">
      <c r="A18" s="12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80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2"/>
      <c r="DI18" s="15"/>
      <c r="DJ18" s="15"/>
      <c r="DK18" s="14"/>
    </row>
    <row r="19" spans="1:115" hidden="1" x14ac:dyDescent="0.2">
      <c r="A19" s="12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80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2"/>
      <c r="DI19" s="15"/>
      <c r="DJ19" s="15"/>
      <c r="DK19" s="14"/>
    </row>
    <row r="20" spans="1:115" hidden="1" x14ac:dyDescent="0.2">
      <c r="A20" s="12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80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2"/>
      <c r="DI20" s="15"/>
      <c r="DJ20" s="15"/>
      <c r="DK20" s="14"/>
    </row>
    <row r="21" spans="1:115" hidden="1" x14ac:dyDescent="0.2">
      <c r="A21" s="12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80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2"/>
      <c r="DI21" s="15"/>
      <c r="DJ21" s="15"/>
      <c r="DK21" s="14"/>
    </row>
    <row r="22" spans="1:115" hidden="1" x14ac:dyDescent="0.2">
      <c r="A22" s="12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80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2"/>
      <c r="DI22" s="15"/>
      <c r="DJ22" s="15"/>
      <c r="DK22" s="14"/>
    </row>
    <row r="23" spans="1:115" hidden="1" x14ac:dyDescent="0.2">
      <c r="A23" s="12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80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2"/>
      <c r="DI23" s="15"/>
      <c r="DJ23" s="15"/>
      <c r="DK23" s="14"/>
    </row>
    <row r="24" spans="1:115" hidden="1" x14ac:dyDescent="0.2">
      <c r="A24" s="12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80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2"/>
      <c r="DI24" s="15"/>
      <c r="DJ24" s="15"/>
      <c r="DK24" s="14"/>
    </row>
    <row r="25" spans="1:115" hidden="1" x14ac:dyDescent="0.2">
      <c r="A25" s="12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80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2"/>
      <c r="DI25" s="15"/>
      <c r="DJ25" s="15"/>
      <c r="DK25" s="14"/>
    </row>
    <row r="26" spans="1:115" hidden="1" x14ac:dyDescent="0.2">
      <c r="A26" s="12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80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2"/>
      <c r="DI26" s="15"/>
      <c r="DJ26" s="15"/>
      <c r="DK26" s="14"/>
    </row>
    <row r="27" spans="1:115" hidden="1" x14ac:dyDescent="0.2">
      <c r="A27" s="12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80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2"/>
      <c r="DI27" s="15"/>
      <c r="DJ27" s="15"/>
      <c r="DK27" s="14"/>
    </row>
    <row r="28" spans="1:115" hidden="1" x14ac:dyDescent="0.2">
      <c r="A28" s="12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80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2"/>
      <c r="DI28" s="15"/>
      <c r="DJ28" s="15"/>
      <c r="DK28" s="14"/>
    </row>
    <row r="29" spans="1:115" hidden="1" x14ac:dyDescent="0.2">
      <c r="A29" s="12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80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2"/>
      <c r="DI29" s="15"/>
      <c r="DJ29" s="15"/>
      <c r="DK29" s="14"/>
    </row>
    <row r="30" spans="1:115" hidden="1" x14ac:dyDescent="0.2">
      <c r="A30" s="12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80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2"/>
      <c r="DI30" s="15"/>
      <c r="DJ30" s="15"/>
      <c r="DK30" s="14"/>
    </row>
    <row r="31" spans="1:115" hidden="1" x14ac:dyDescent="0.2">
      <c r="A31" s="12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80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2"/>
      <c r="DI31" s="15"/>
      <c r="DJ31" s="15"/>
      <c r="DK31" s="14"/>
    </row>
    <row r="32" spans="1:115" hidden="1" x14ac:dyDescent="0.2">
      <c r="A32" s="12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80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2"/>
      <c r="DI32" s="15"/>
      <c r="DJ32" s="15"/>
      <c r="DK32" s="14"/>
    </row>
    <row r="33" spans="1:115" hidden="1" x14ac:dyDescent="0.2">
      <c r="A33" s="12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80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2"/>
      <c r="DI33" s="15"/>
      <c r="DJ33" s="15"/>
      <c r="DK33" s="14"/>
    </row>
    <row r="34" spans="1:115" hidden="1" x14ac:dyDescent="0.2">
      <c r="A34" s="12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80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2"/>
      <c r="DI34" s="15"/>
      <c r="DJ34" s="15"/>
      <c r="DK34" s="14"/>
    </row>
    <row r="35" spans="1:115" hidden="1" x14ac:dyDescent="0.2">
      <c r="A35" s="12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80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2"/>
      <c r="DI35" s="15"/>
      <c r="DJ35" s="15"/>
      <c r="DK35" s="14"/>
    </row>
    <row r="36" spans="1:115" hidden="1" x14ac:dyDescent="0.2">
      <c r="A36" s="12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80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2"/>
      <c r="DI36" s="15"/>
      <c r="DJ36" s="15"/>
      <c r="DK36" s="14"/>
    </row>
    <row r="37" spans="1:115" hidden="1" x14ac:dyDescent="0.2">
      <c r="A37" s="12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80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2"/>
      <c r="DI37" s="15"/>
      <c r="DJ37" s="15"/>
      <c r="DK37" s="14"/>
    </row>
    <row r="38" spans="1:115" hidden="1" x14ac:dyDescent="0.2">
      <c r="A38" s="12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80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2"/>
      <c r="DI38" s="15"/>
      <c r="DJ38" s="15"/>
      <c r="DK38" s="14"/>
    </row>
    <row r="39" spans="1:115" hidden="1" x14ac:dyDescent="0.2">
      <c r="A39" s="12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80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2"/>
      <c r="DI39" s="15"/>
      <c r="DJ39" s="15"/>
      <c r="DK39" s="14"/>
    </row>
    <row r="40" spans="1:115" hidden="1" x14ac:dyDescent="0.2">
      <c r="A40" s="12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80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  <c r="DF40" s="15"/>
      <c r="DG40" s="15"/>
      <c r="DH40" s="12"/>
      <c r="DI40" s="15"/>
      <c r="DJ40" s="15"/>
      <c r="DK40" s="14"/>
    </row>
    <row r="41" spans="1:115" hidden="1" x14ac:dyDescent="0.2">
      <c r="A41" s="12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80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  <c r="CY41" s="15"/>
      <c r="CZ41" s="15"/>
      <c r="DA41" s="15"/>
      <c r="DB41" s="15"/>
      <c r="DC41" s="15"/>
      <c r="DD41" s="15"/>
      <c r="DE41" s="15"/>
      <c r="DF41" s="15"/>
      <c r="DG41" s="15"/>
      <c r="DH41" s="12"/>
      <c r="DI41" s="15"/>
      <c r="DJ41" s="15"/>
      <c r="DK41" s="14"/>
    </row>
    <row r="42" spans="1:115" hidden="1" x14ac:dyDescent="0.2">
      <c r="A42" s="12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80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/>
      <c r="CO42" s="15"/>
      <c r="CP42" s="15"/>
      <c r="CQ42" s="15"/>
      <c r="CR42" s="15"/>
      <c r="CS42" s="15"/>
      <c r="CT42" s="15"/>
      <c r="CU42" s="15"/>
      <c r="CV42" s="15"/>
      <c r="CW42" s="15"/>
      <c r="CX42" s="15"/>
      <c r="CY42" s="15"/>
      <c r="CZ42" s="15"/>
      <c r="DA42" s="15"/>
      <c r="DB42" s="15"/>
      <c r="DC42" s="15"/>
      <c r="DD42" s="15"/>
      <c r="DE42" s="15"/>
      <c r="DF42" s="15"/>
      <c r="DG42" s="15"/>
      <c r="DH42" s="12"/>
      <c r="DI42" s="15"/>
      <c r="DJ42" s="15"/>
      <c r="DK42" s="14"/>
    </row>
    <row r="43" spans="1:115" hidden="1" x14ac:dyDescent="0.2">
      <c r="A43" s="12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80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15"/>
      <c r="DB43" s="15"/>
      <c r="DC43" s="15"/>
      <c r="DD43" s="15"/>
      <c r="DE43" s="15"/>
      <c r="DF43" s="15"/>
      <c r="DG43" s="15"/>
      <c r="DH43" s="12"/>
      <c r="DI43" s="15"/>
      <c r="DJ43" s="15"/>
      <c r="DK43" s="14"/>
    </row>
    <row r="44" spans="1:115" hidden="1" x14ac:dyDescent="0.2">
      <c r="A44" s="12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80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2"/>
      <c r="DI44" s="15"/>
      <c r="DJ44" s="15"/>
      <c r="DK44" s="14"/>
    </row>
    <row r="45" spans="1:115" hidden="1" x14ac:dyDescent="0.2">
      <c r="A45" s="12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80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  <c r="CR45" s="15"/>
      <c r="CS45" s="15"/>
      <c r="CT45" s="15"/>
      <c r="CU45" s="15"/>
      <c r="CV45" s="15"/>
      <c r="CW45" s="15"/>
      <c r="CX45" s="15"/>
      <c r="CY45" s="15"/>
      <c r="CZ45" s="15"/>
      <c r="DA45" s="15"/>
      <c r="DB45" s="15"/>
      <c r="DC45" s="15"/>
      <c r="DD45" s="15"/>
      <c r="DE45" s="15"/>
      <c r="DF45" s="15"/>
      <c r="DG45" s="15"/>
      <c r="DH45" s="12"/>
      <c r="DI45" s="15"/>
      <c r="DJ45" s="15"/>
      <c r="DK45" s="14"/>
    </row>
    <row r="46" spans="1:115" hidden="1" x14ac:dyDescent="0.2">
      <c r="A46" s="12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80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2"/>
      <c r="DI46" s="15"/>
      <c r="DJ46" s="15"/>
      <c r="DK46" s="14"/>
    </row>
    <row r="47" spans="1:115" hidden="1" x14ac:dyDescent="0.2">
      <c r="A47" s="12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80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5"/>
      <c r="CZ47" s="15"/>
      <c r="DA47" s="15"/>
      <c r="DB47" s="15"/>
      <c r="DC47" s="15"/>
      <c r="DD47" s="15"/>
      <c r="DE47" s="15"/>
      <c r="DF47" s="15"/>
      <c r="DG47" s="15"/>
      <c r="DH47" s="12"/>
      <c r="DI47" s="15"/>
      <c r="DJ47" s="15"/>
      <c r="DK47" s="14"/>
    </row>
    <row r="48" spans="1:115" hidden="1" x14ac:dyDescent="0.2">
      <c r="A48" s="12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80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  <c r="CP48" s="15"/>
      <c r="CQ48" s="15"/>
      <c r="CR48" s="15"/>
      <c r="CS48" s="15"/>
      <c r="CT48" s="15"/>
      <c r="CU48" s="15"/>
      <c r="CV48" s="15"/>
      <c r="CW48" s="15"/>
      <c r="CX48" s="15"/>
      <c r="CY48" s="15"/>
      <c r="CZ48" s="15"/>
      <c r="DA48" s="15"/>
      <c r="DB48" s="15"/>
      <c r="DC48" s="15"/>
      <c r="DD48" s="15"/>
      <c r="DE48" s="15"/>
      <c r="DF48" s="15"/>
      <c r="DG48" s="15"/>
      <c r="DH48" s="12"/>
      <c r="DI48" s="15"/>
      <c r="DJ48" s="15"/>
      <c r="DK48" s="14"/>
    </row>
    <row r="49" spans="1:115" hidden="1" x14ac:dyDescent="0.2">
      <c r="A49" s="12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80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  <c r="CT49" s="15"/>
      <c r="CU49" s="15"/>
      <c r="CV49" s="15"/>
      <c r="CW49" s="15"/>
      <c r="CX49" s="15"/>
      <c r="CY49" s="15"/>
      <c r="CZ49" s="15"/>
      <c r="DA49" s="15"/>
      <c r="DB49" s="15"/>
      <c r="DC49" s="15"/>
      <c r="DD49" s="15"/>
      <c r="DE49" s="15"/>
      <c r="DF49" s="15"/>
      <c r="DG49" s="15"/>
      <c r="DH49" s="12"/>
      <c r="DI49" s="15"/>
      <c r="DJ49" s="15"/>
      <c r="DK49" s="14"/>
    </row>
    <row r="50" spans="1:115" hidden="1" x14ac:dyDescent="0.2">
      <c r="A50" s="12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80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  <c r="CO50" s="15"/>
      <c r="CP50" s="15"/>
      <c r="CQ50" s="15"/>
      <c r="CR50" s="15"/>
      <c r="CS50" s="15"/>
      <c r="CT50" s="15"/>
      <c r="CU50" s="15"/>
      <c r="CV50" s="15"/>
      <c r="CW50" s="15"/>
      <c r="CX50" s="15"/>
      <c r="CY50" s="15"/>
      <c r="CZ50" s="15"/>
      <c r="DA50" s="15"/>
      <c r="DB50" s="15"/>
      <c r="DC50" s="15"/>
      <c r="DD50" s="15"/>
      <c r="DE50" s="15"/>
      <c r="DF50" s="15"/>
      <c r="DG50" s="15"/>
      <c r="DH50" s="12"/>
      <c r="DI50" s="15"/>
      <c r="DJ50" s="15"/>
      <c r="DK50" s="14"/>
    </row>
    <row r="51" spans="1:115" hidden="1" x14ac:dyDescent="0.2">
      <c r="A51" s="12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80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/>
      <c r="CL51" s="15"/>
      <c r="CM51" s="15"/>
      <c r="CN51" s="15"/>
      <c r="CO51" s="15"/>
      <c r="CP51" s="15"/>
      <c r="CQ51" s="15"/>
      <c r="CR51" s="15"/>
      <c r="CS51" s="15"/>
      <c r="CT51" s="15"/>
      <c r="CU51" s="15"/>
      <c r="CV51" s="15"/>
      <c r="CW51" s="15"/>
      <c r="CX51" s="15"/>
      <c r="CY51" s="15"/>
      <c r="CZ51" s="15"/>
      <c r="DA51" s="15"/>
      <c r="DB51" s="15"/>
      <c r="DC51" s="15"/>
      <c r="DD51" s="15"/>
      <c r="DE51" s="15"/>
      <c r="DF51" s="15"/>
      <c r="DG51" s="15"/>
      <c r="DH51" s="12"/>
      <c r="DI51" s="15"/>
      <c r="DJ51" s="15"/>
      <c r="DK51" s="14"/>
    </row>
    <row r="52" spans="1:115" hidden="1" x14ac:dyDescent="0.2">
      <c r="A52" s="12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80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15"/>
      <c r="CN52" s="15"/>
      <c r="CO52" s="15"/>
      <c r="CP52" s="15"/>
      <c r="CQ52" s="15"/>
      <c r="CR52" s="15"/>
      <c r="CS52" s="15"/>
      <c r="CT52" s="15"/>
      <c r="CU52" s="15"/>
      <c r="CV52" s="15"/>
      <c r="CW52" s="15"/>
      <c r="CX52" s="15"/>
      <c r="CY52" s="15"/>
      <c r="CZ52" s="15"/>
      <c r="DA52" s="15"/>
      <c r="DB52" s="15"/>
      <c r="DC52" s="15"/>
      <c r="DD52" s="15"/>
      <c r="DE52" s="15"/>
      <c r="DF52" s="15"/>
      <c r="DG52" s="15"/>
      <c r="DH52" s="12"/>
      <c r="DI52" s="15"/>
      <c r="DJ52" s="15"/>
      <c r="DK52" s="14"/>
    </row>
    <row r="53" spans="1:115" hidden="1" x14ac:dyDescent="0.2">
      <c r="A53" s="12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80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  <c r="CQ53" s="15"/>
      <c r="CR53" s="15"/>
      <c r="CS53" s="15"/>
      <c r="CT53" s="15"/>
      <c r="CU53" s="15"/>
      <c r="CV53" s="15"/>
      <c r="CW53" s="15"/>
      <c r="CX53" s="15"/>
      <c r="CY53" s="15"/>
      <c r="CZ53" s="15"/>
      <c r="DA53" s="15"/>
      <c r="DB53" s="15"/>
      <c r="DC53" s="15"/>
      <c r="DD53" s="15"/>
      <c r="DE53" s="15"/>
      <c r="DF53" s="15"/>
      <c r="DG53" s="15"/>
      <c r="DH53" s="12"/>
      <c r="DI53" s="15"/>
      <c r="DJ53" s="15"/>
      <c r="DK53" s="14"/>
    </row>
    <row r="54" spans="1:115" hidden="1" x14ac:dyDescent="0.2">
      <c r="A54" s="12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80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  <c r="CG54" s="15"/>
      <c r="CH54" s="15"/>
      <c r="CI54" s="15"/>
      <c r="CJ54" s="15"/>
      <c r="CK54" s="15"/>
      <c r="CL54" s="15"/>
      <c r="CM54" s="15"/>
      <c r="CN54" s="15"/>
      <c r="CO54" s="15"/>
      <c r="CP54" s="15"/>
      <c r="CQ54" s="15"/>
      <c r="CR54" s="15"/>
      <c r="CS54" s="15"/>
      <c r="CT54" s="15"/>
      <c r="CU54" s="15"/>
      <c r="CV54" s="15"/>
      <c r="CW54" s="15"/>
      <c r="CX54" s="15"/>
      <c r="CY54" s="15"/>
      <c r="CZ54" s="15"/>
      <c r="DA54" s="15"/>
      <c r="DB54" s="15"/>
      <c r="DC54" s="15"/>
      <c r="DD54" s="15"/>
      <c r="DE54" s="15"/>
      <c r="DF54" s="15"/>
      <c r="DG54" s="15"/>
      <c r="DH54" s="12"/>
      <c r="DI54" s="15"/>
      <c r="DJ54" s="15"/>
      <c r="DK54" s="14"/>
    </row>
    <row r="55" spans="1:115" hidden="1" x14ac:dyDescent="0.2">
      <c r="A55" s="12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80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15"/>
      <c r="CK55" s="15"/>
      <c r="CL55" s="15"/>
      <c r="CM55" s="15"/>
      <c r="CN55" s="15"/>
      <c r="CO55" s="15"/>
      <c r="CP55" s="15"/>
      <c r="CQ55" s="15"/>
      <c r="CR55" s="15"/>
      <c r="CS55" s="15"/>
      <c r="CT55" s="15"/>
      <c r="CU55" s="15"/>
      <c r="CV55" s="15"/>
      <c r="CW55" s="15"/>
      <c r="CX55" s="15"/>
      <c r="CY55" s="15"/>
      <c r="CZ55" s="15"/>
      <c r="DA55" s="15"/>
      <c r="DB55" s="15"/>
      <c r="DC55" s="15"/>
      <c r="DD55" s="15"/>
      <c r="DE55" s="15"/>
      <c r="DF55" s="15"/>
      <c r="DG55" s="15"/>
      <c r="DH55" s="12"/>
      <c r="DI55" s="15"/>
      <c r="DJ55" s="15"/>
      <c r="DK55" s="14"/>
    </row>
    <row r="56" spans="1:115" hidden="1" x14ac:dyDescent="0.2">
      <c r="A56" s="12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80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2"/>
      <c r="DI56" s="15"/>
      <c r="DJ56" s="15"/>
      <c r="DK56" s="14"/>
    </row>
    <row r="57" spans="1:115" hidden="1" x14ac:dyDescent="0.2">
      <c r="A57" s="12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80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15"/>
      <c r="CI57" s="15"/>
      <c r="CJ57" s="15"/>
      <c r="CK57" s="15"/>
      <c r="CL57" s="15"/>
      <c r="CM57" s="15"/>
      <c r="CN57" s="15"/>
      <c r="CO57" s="15"/>
      <c r="CP57" s="15"/>
      <c r="CQ57" s="15"/>
      <c r="CR57" s="15"/>
      <c r="CS57" s="15"/>
      <c r="CT57" s="15"/>
      <c r="CU57" s="15"/>
      <c r="CV57" s="15"/>
      <c r="CW57" s="15"/>
      <c r="CX57" s="15"/>
      <c r="CY57" s="15"/>
      <c r="CZ57" s="15"/>
      <c r="DA57" s="15"/>
      <c r="DB57" s="15"/>
      <c r="DC57" s="15"/>
      <c r="DD57" s="15"/>
      <c r="DE57" s="15"/>
      <c r="DF57" s="15"/>
      <c r="DG57" s="15"/>
      <c r="DH57" s="12"/>
      <c r="DI57" s="15"/>
      <c r="DJ57" s="15"/>
      <c r="DK57" s="14"/>
    </row>
    <row r="58" spans="1:115" hidden="1" x14ac:dyDescent="0.2">
      <c r="A58" s="12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80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/>
      <c r="CL58" s="15"/>
      <c r="CM58" s="15"/>
      <c r="CN58" s="15"/>
      <c r="CO58" s="15"/>
      <c r="CP58" s="15"/>
      <c r="CQ58" s="15"/>
      <c r="CR58" s="15"/>
      <c r="CS58" s="15"/>
      <c r="CT58" s="15"/>
      <c r="CU58" s="15"/>
      <c r="CV58" s="15"/>
      <c r="CW58" s="15"/>
      <c r="CX58" s="15"/>
      <c r="CY58" s="15"/>
      <c r="CZ58" s="15"/>
      <c r="DA58" s="15"/>
      <c r="DB58" s="15"/>
      <c r="DC58" s="15"/>
      <c r="DD58" s="15"/>
      <c r="DE58" s="15"/>
      <c r="DF58" s="15"/>
      <c r="DG58" s="15"/>
      <c r="DH58" s="12"/>
      <c r="DI58" s="15"/>
      <c r="DJ58" s="15"/>
      <c r="DK58" s="14"/>
    </row>
    <row r="59" spans="1:115" hidden="1" x14ac:dyDescent="0.2">
      <c r="A59" s="12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80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2"/>
      <c r="DI59" s="15"/>
      <c r="DJ59" s="15"/>
      <c r="DK59" s="14"/>
    </row>
    <row r="60" spans="1:115" hidden="1" x14ac:dyDescent="0.2">
      <c r="A60" s="12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80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5"/>
      <c r="CO60" s="15"/>
      <c r="CP60" s="15"/>
      <c r="CQ60" s="15"/>
      <c r="CR60" s="15"/>
      <c r="CS60" s="15"/>
      <c r="CT60" s="15"/>
      <c r="CU60" s="15"/>
      <c r="CV60" s="15"/>
      <c r="CW60" s="15"/>
      <c r="CX60" s="15"/>
      <c r="CY60" s="15"/>
      <c r="CZ60" s="15"/>
      <c r="DA60" s="15"/>
      <c r="DB60" s="15"/>
      <c r="DC60" s="15"/>
      <c r="DD60" s="15"/>
      <c r="DE60" s="15"/>
      <c r="DF60" s="15"/>
      <c r="DG60" s="15"/>
      <c r="DH60" s="12"/>
      <c r="DI60" s="15"/>
      <c r="DJ60" s="15"/>
      <c r="DK60" s="14"/>
    </row>
    <row r="61" spans="1:115" hidden="1" x14ac:dyDescent="0.2">
      <c r="A61" s="12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80"/>
      <c r="BS61" s="15"/>
      <c r="BT61" s="15"/>
      <c r="BU61" s="15"/>
      <c r="BV61" s="15"/>
      <c r="BW61" s="15"/>
      <c r="BX61" s="15"/>
      <c r="BY61" s="15"/>
      <c r="BZ61" s="15"/>
      <c r="CA61" s="15"/>
      <c r="CB61" s="15"/>
      <c r="CC61" s="15"/>
      <c r="CD61" s="15"/>
      <c r="CE61" s="15"/>
      <c r="CF61" s="15"/>
      <c r="CG61" s="15"/>
      <c r="CH61" s="15"/>
      <c r="CI61" s="15"/>
      <c r="CJ61" s="15"/>
      <c r="CK61" s="15"/>
      <c r="CL61" s="15"/>
      <c r="CM61" s="15"/>
      <c r="CN61" s="15"/>
      <c r="CO61" s="15"/>
      <c r="CP61" s="15"/>
      <c r="CQ61" s="15"/>
      <c r="CR61" s="15"/>
      <c r="CS61" s="15"/>
      <c r="CT61" s="15"/>
      <c r="CU61" s="15"/>
      <c r="CV61" s="15"/>
      <c r="CW61" s="15"/>
      <c r="CX61" s="15"/>
      <c r="CY61" s="15"/>
      <c r="CZ61" s="15"/>
      <c r="DA61" s="15"/>
      <c r="DB61" s="15"/>
      <c r="DC61" s="15"/>
      <c r="DD61" s="15"/>
      <c r="DE61" s="15"/>
      <c r="DF61" s="15"/>
      <c r="DG61" s="15"/>
      <c r="DH61" s="12"/>
      <c r="DI61" s="15"/>
      <c r="DJ61" s="15"/>
      <c r="DK61" s="14"/>
    </row>
    <row r="62" spans="1:115" hidden="1" x14ac:dyDescent="0.2">
      <c r="A62" s="12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80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  <c r="CG62" s="15"/>
      <c r="CH62" s="15"/>
      <c r="CI62" s="15"/>
      <c r="CJ62" s="15"/>
      <c r="CK62" s="15"/>
      <c r="CL62" s="15"/>
      <c r="CM62" s="15"/>
      <c r="CN62" s="15"/>
      <c r="CO62" s="15"/>
      <c r="CP62" s="15"/>
      <c r="CQ62" s="15"/>
      <c r="CR62" s="15"/>
      <c r="CS62" s="15"/>
      <c r="CT62" s="15"/>
      <c r="CU62" s="15"/>
      <c r="CV62" s="15"/>
      <c r="CW62" s="15"/>
      <c r="CX62" s="15"/>
      <c r="CY62" s="15"/>
      <c r="CZ62" s="15"/>
      <c r="DA62" s="15"/>
      <c r="DB62" s="15"/>
      <c r="DC62" s="15"/>
      <c r="DD62" s="15"/>
      <c r="DE62" s="15"/>
      <c r="DF62" s="15"/>
      <c r="DG62" s="15"/>
      <c r="DH62" s="12"/>
      <c r="DI62" s="15"/>
      <c r="DJ62" s="15"/>
      <c r="DK62" s="14"/>
    </row>
    <row r="63" spans="1:115" hidden="1" x14ac:dyDescent="0.2">
      <c r="A63" s="12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80"/>
      <c r="BS63" s="15"/>
      <c r="BT63" s="15"/>
      <c r="BU63" s="15"/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  <c r="CG63" s="15"/>
      <c r="CH63" s="15"/>
      <c r="CI63" s="15"/>
      <c r="CJ63" s="15"/>
      <c r="CK63" s="15"/>
      <c r="CL63" s="15"/>
      <c r="CM63" s="15"/>
      <c r="CN63" s="15"/>
      <c r="CO63" s="15"/>
      <c r="CP63" s="15"/>
      <c r="CQ63" s="15"/>
      <c r="CR63" s="15"/>
      <c r="CS63" s="15"/>
      <c r="CT63" s="15"/>
      <c r="CU63" s="15"/>
      <c r="CV63" s="15"/>
      <c r="CW63" s="15"/>
      <c r="CX63" s="15"/>
      <c r="CY63" s="15"/>
      <c r="CZ63" s="15"/>
      <c r="DA63" s="15"/>
      <c r="DB63" s="15"/>
      <c r="DC63" s="15"/>
      <c r="DD63" s="15"/>
      <c r="DE63" s="15"/>
      <c r="DF63" s="15"/>
      <c r="DG63" s="15"/>
      <c r="DH63" s="12"/>
      <c r="DI63" s="15"/>
      <c r="DJ63" s="15"/>
      <c r="DK63" s="14"/>
    </row>
    <row r="64" spans="1:115" hidden="1" x14ac:dyDescent="0.2">
      <c r="A64" s="12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80"/>
      <c r="BS64" s="15"/>
      <c r="BT64" s="15"/>
      <c r="BU64" s="15"/>
      <c r="BV64" s="15"/>
      <c r="BW64" s="15"/>
      <c r="BX64" s="15"/>
      <c r="BY64" s="15"/>
      <c r="BZ64" s="15"/>
      <c r="CA64" s="15"/>
      <c r="CB64" s="15"/>
      <c r="CC64" s="15"/>
      <c r="CD64" s="15"/>
      <c r="CE64" s="15"/>
      <c r="CF64" s="15"/>
      <c r="CG64" s="15"/>
      <c r="CH64" s="15"/>
      <c r="CI64" s="15"/>
      <c r="CJ64" s="15"/>
      <c r="CK64" s="15"/>
      <c r="CL64" s="15"/>
      <c r="CM64" s="15"/>
      <c r="CN64" s="15"/>
      <c r="CO64" s="15"/>
      <c r="CP64" s="15"/>
      <c r="CQ64" s="15"/>
      <c r="CR64" s="15"/>
      <c r="CS64" s="15"/>
      <c r="CT64" s="15"/>
      <c r="CU64" s="15"/>
      <c r="CV64" s="15"/>
      <c r="CW64" s="15"/>
      <c r="CX64" s="15"/>
      <c r="CY64" s="15"/>
      <c r="CZ64" s="15"/>
      <c r="DA64" s="15"/>
      <c r="DB64" s="15"/>
      <c r="DC64" s="15"/>
      <c r="DD64" s="15"/>
      <c r="DE64" s="15"/>
      <c r="DF64" s="15"/>
      <c r="DG64" s="15"/>
      <c r="DH64" s="12"/>
      <c r="DI64" s="15"/>
      <c r="DJ64" s="15"/>
      <c r="DK64" s="14"/>
    </row>
    <row r="65" spans="1:115" hidden="1" x14ac:dyDescent="0.2">
      <c r="A65" s="12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80"/>
      <c r="BS65" s="15"/>
      <c r="BT65" s="15"/>
      <c r="BU65" s="15"/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/>
      <c r="CI65" s="15"/>
      <c r="CJ65" s="15"/>
      <c r="CK65" s="15"/>
      <c r="CL65" s="15"/>
      <c r="CM65" s="15"/>
      <c r="CN65" s="15"/>
      <c r="CO65" s="15"/>
      <c r="CP65" s="15"/>
      <c r="CQ65" s="15"/>
      <c r="CR65" s="15"/>
      <c r="CS65" s="15"/>
      <c r="CT65" s="15"/>
      <c r="CU65" s="15"/>
      <c r="CV65" s="15"/>
      <c r="CW65" s="15"/>
      <c r="CX65" s="15"/>
      <c r="CY65" s="15"/>
      <c r="CZ65" s="15"/>
      <c r="DA65" s="15"/>
      <c r="DB65" s="15"/>
      <c r="DC65" s="15"/>
      <c r="DD65" s="15"/>
      <c r="DE65" s="15"/>
      <c r="DF65" s="15"/>
      <c r="DG65" s="15"/>
      <c r="DH65" s="12"/>
      <c r="DI65" s="15"/>
      <c r="DJ65" s="15"/>
      <c r="DK65" s="14"/>
    </row>
    <row r="66" spans="1:115" hidden="1" x14ac:dyDescent="0.2">
      <c r="A66" s="12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80"/>
      <c r="BS66" s="15"/>
      <c r="BT66" s="15"/>
      <c r="BU66" s="15"/>
      <c r="BV66" s="15"/>
      <c r="BW66" s="15"/>
      <c r="BX66" s="15"/>
      <c r="BY66" s="15"/>
      <c r="BZ66" s="15"/>
      <c r="CA66" s="15"/>
      <c r="CB66" s="15"/>
      <c r="CC66" s="15"/>
      <c r="CD66" s="15"/>
      <c r="CE66" s="15"/>
      <c r="CF66" s="15"/>
      <c r="CG66" s="15"/>
      <c r="CH66" s="15"/>
      <c r="CI66" s="15"/>
      <c r="CJ66" s="15"/>
      <c r="CK66" s="15"/>
      <c r="CL66" s="15"/>
      <c r="CM66" s="15"/>
      <c r="CN66" s="15"/>
      <c r="CO66" s="15"/>
      <c r="CP66" s="15"/>
      <c r="CQ66" s="15"/>
      <c r="CR66" s="15"/>
      <c r="CS66" s="15"/>
      <c r="CT66" s="15"/>
      <c r="CU66" s="15"/>
      <c r="CV66" s="15"/>
      <c r="CW66" s="15"/>
      <c r="CX66" s="15"/>
      <c r="CY66" s="15"/>
      <c r="CZ66" s="15"/>
      <c r="DA66" s="15"/>
      <c r="DB66" s="15"/>
      <c r="DC66" s="15"/>
      <c r="DD66" s="15"/>
      <c r="DE66" s="15"/>
      <c r="DF66" s="15"/>
      <c r="DG66" s="15"/>
      <c r="DH66" s="12"/>
      <c r="DI66" s="15"/>
      <c r="DJ66" s="15"/>
      <c r="DK66" s="14"/>
    </row>
    <row r="67" spans="1:115" hidden="1" x14ac:dyDescent="0.2">
      <c r="A67" s="12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80"/>
      <c r="BS67" s="15"/>
      <c r="BT67" s="15"/>
      <c r="BU67" s="15"/>
      <c r="BV67" s="15"/>
      <c r="BW67" s="15"/>
      <c r="BX67" s="15"/>
      <c r="BY67" s="15"/>
      <c r="BZ67" s="15"/>
      <c r="CA67" s="15"/>
      <c r="CB67" s="15"/>
      <c r="CC67" s="15"/>
      <c r="CD67" s="15"/>
      <c r="CE67" s="15"/>
      <c r="CF67" s="15"/>
      <c r="CG67" s="15"/>
      <c r="CH67" s="15"/>
      <c r="CI67" s="15"/>
      <c r="CJ67" s="15"/>
      <c r="CK67" s="15"/>
      <c r="CL67" s="15"/>
      <c r="CM67" s="15"/>
      <c r="CN67" s="15"/>
      <c r="CO67" s="15"/>
      <c r="CP67" s="15"/>
      <c r="CQ67" s="15"/>
      <c r="CR67" s="15"/>
      <c r="CS67" s="15"/>
      <c r="CT67" s="15"/>
      <c r="CU67" s="15"/>
      <c r="CV67" s="15"/>
      <c r="CW67" s="15"/>
      <c r="CX67" s="15"/>
      <c r="CY67" s="15"/>
      <c r="CZ67" s="15"/>
      <c r="DA67" s="15"/>
      <c r="DB67" s="15"/>
      <c r="DC67" s="15"/>
      <c r="DD67" s="15"/>
      <c r="DE67" s="15"/>
      <c r="DF67" s="15"/>
      <c r="DG67" s="15"/>
      <c r="DH67" s="12"/>
      <c r="DI67" s="15"/>
      <c r="DJ67" s="15"/>
      <c r="DK67" s="14"/>
    </row>
    <row r="68" spans="1:115" hidden="1" x14ac:dyDescent="0.2">
      <c r="A68" s="12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80"/>
      <c r="BS68" s="15"/>
      <c r="BT68" s="15"/>
      <c r="BU68" s="15"/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N68" s="15"/>
      <c r="CO68" s="15"/>
      <c r="CP68" s="15"/>
      <c r="CQ68" s="15"/>
      <c r="CR68" s="15"/>
      <c r="CS68" s="15"/>
      <c r="CT68" s="15"/>
      <c r="CU68" s="15"/>
      <c r="CV68" s="15"/>
      <c r="CW68" s="15"/>
      <c r="CX68" s="15"/>
      <c r="CY68" s="15"/>
      <c r="CZ68" s="15"/>
      <c r="DA68" s="15"/>
      <c r="DB68" s="15"/>
      <c r="DC68" s="15"/>
      <c r="DD68" s="15"/>
      <c r="DE68" s="15"/>
      <c r="DF68" s="15"/>
      <c r="DG68" s="15"/>
      <c r="DH68" s="12"/>
      <c r="DI68" s="15"/>
      <c r="DJ68" s="15"/>
      <c r="DK68" s="14"/>
    </row>
    <row r="69" spans="1:115" hidden="1" x14ac:dyDescent="0.2">
      <c r="A69" s="12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80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N69" s="15"/>
      <c r="CO69" s="15"/>
      <c r="CP69" s="15"/>
      <c r="CQ69" s="15"/>
      <c r="CR69" s="15"/>
      <c r="CS69" s="15"/>
      <c r="CT69" s="15"/>
      <c r="CU69" s="15"/>
      <c r="CV69" s="15"/>
      <c r="CW69" s="15"/>
      <c r="CX69" s="15"/>
      <c r="CY69" s="15"/>
      <c r="CZ69" s="15"/>
      <c r="DA69" s="15"/>
      <c r="DB69" s="15"/>
      <c r="DC69" s="15"/>
      <c r="DD69" s="15"/>
      <c r="DE69" s="15"/>
      <c r="DF69" s="15"/>
      <c r="DG69" s="15"/>
      <c r="DH69" s="12"/>
      <c r="DI69" s="15"/>
      <c r="DJ69" s="15"/>
      <c r="DK69" s="14"/>
    </row>
    <row r="70" spans="1:115" hidden="1" x14ac:dyDescent="0.2">
      <c r="A70" s="12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80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/>
      <c r="CL70" s="15"/>
      <c r="CM70" s="15"/>
      <c r="CN70" s="15"/>
      <c r="CO70" s="15"/>
      <c r="CP70" s="15"/>
      <c r="CQ70" s="15"/>
      <c r="CR70" s="15"/>
      <c r="CS70" s="15"/>
      <c r="CT70" s="15"/>
      <c r="CU70" s="15"/>
      <c r="CV70" s="15"/>
      <c r="CW70" s="15"/>
      <c r="CX70" s="15"/>
      <c r="CY70" s="15"/>
      <c r="CZ70" s="15"/>
      <c r="DA70" s="15"/>
      <c r="DB70" s="15"/>
      <c r="DC70" s="15"/>
      <c r="DD70" s="15"/>
      <c r="DE70" s="15"/>
      <c r="DF70" s="15"/>
      <c r="DG70" s="15"/>
      <c r="DH70" s="12"/>
      <c r="DI70" s="15"/>
      <c r="DJ70" s="15"/>
      <c r="DK70" s="14"/>
    </row>
    <row r="71" spans="1:115" hidden="1" x14ac:dyDescent="0.2">
      <c r="A71" s="12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80"/>
      <c r="BS71" s="15"/>
      <c r="BT71" s="15"/>
      <c r="BU71" s="15"/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  <c r="CG71" s="15"/>
      <c r="CH71" s="15"/>
      <c r="CI71" s="15"/>
      <c r="CJ71" s="15"/>
      <c r="CK71" s="15"/>
      <c r="CL71" s="15"/>
      <c r="CM71" s="15"/>
      <c r="CN71" s="15"/>
      <c r="CO71" s="15"/>
      <c r="CP71" s="15"/>
      <c r="CQ71" s="15"/>
      <c r="CR71" s="15"/>
      <c r="CS71" s="15"/>
      <c r="CT71" s="15"/>
      <c r="CU71" s="15"/>
      <c r="CV71" s="15"/>
      <c r="CW71" s="15"/>
      <c r="CX71" s="15"/>
      <c r="CY71" s="15"/>
      <c r="CZ71" s="15"/>
      <c r="DA71" s="15"/>
      <c r="DB71" s="15"/>
      <c r="DC71" s="15"/>
      <c r="DD71" s="15"/>
      <c r="DE71" s="15"/>
      <c r="DF71" s="15"/>
      <c r="DG71" s="15"/>
      <c r="DH71" s="12"/>
      <c r="DI71" s="15"/>
      <c r="DJ71" s="15"/>
      <c r="DK71" s="14"/>
    </row>
    <row r="72" spans="1:115" hidden="1" x14ac:dyDescent="0.2">
      <c r="A72" s="12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80"/>
      <c r="BS72" s="15"/>
      <c r="BT72" s="15"/>
      <c r="BU72" s="15"/>
      <c r="BV72" s="15"/>
      <c r="BW72" s="15"/>
      <c r="BX72" s="15"/>
      <c r="BY72" s="15"/>
      <c r="BZ72" s="15"/>
      <c r="CA72" s="15"/>
      <c r="CB72" s="15"/>
      <c r="CC72" s="15"/>
      <c r="CD72" s="15"/>
      <c r="CE72" s="15"/>
      <c r="CF72" s="15"/>
      <c r="CG72" s="15"/>
      <c r="CH72" s="15"/>
      <c r="CI72" s="15"/>
      <c r="CJ72" s="15"/>
      <c r="CK72" s="15"/>
      <c r="CL72" s="15"/>
      <c r="CM72" s="15"/>
      <c r="CN72" s="15"/>
      <c r="CO72" s="15"/>
      <c r="CP72" s="15"/>
      <c r="CQ72" s="15"/>
      <c r="CR72" s="15"/>
      <c r="CS72" s="15"/>
      <c r="CT72" s="15"/>
      <c r="CU72" s="15"/>
      <c r="CV72" s="15"/>
      <c r="CW72" s="15"/>
      <c r="CX72" s="15"/>
      <c r="CY72" s="15"/>
      <c r="CZ72" s="15"/>
      <c r="DA72" s="15"/>
      <c r="DB72" s="15"/>
      <c r="DC72" s="15"/>
      <c r="DD72" s="15"/>
      <c r="DE72" s="15"/>
      <c r="DF72" s="15"/>
      <c r="DG72" s="15"/>
      <c r="DH72" s="12"/>
      <c r="DI72" s="15"/>
      <c r="DJ72" s="15"/>
      <c r="DK72" s="14"/>
    </row>
    <row r="73" spans="1:115" hidden="1" x14ac:dyDescent="0.2">
      <c r="A73" s="12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80"/>
      <c r="BS73" s="15"/>
      <c r="BT73" s="15"/>
      <c r="BU73" s="15"/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  <c r="CJ73" s="15"/>
      <c r="CK73" s="15"/>
      <c r="CL73" s="15"/>
      <c r="CM73" s="15"/>
      <c r="CN73" s="15"/>
      <c r="CO73" s="15"/>
      <c r="CP73" s="15"/>
      <c r="CQ73" s="15"/>
      <c r="CR73" s="15"/>
      <c r="CS73" s="15"/>
      <c r="CT73" s="15"/>
      <c r="CU73" s="15"/>
      <c r="CV73" s="15"/>
      <c r="CW73" s="15"/>
      <c r="CX73" s="15"/>
      <c r="CY73" s="15"/>
      <c r="CZ73" s="15"/>
      <c r="DA73" s="15"/>
      <c r="DB73" s="15"/>
      <c r="DC73" s="15"/>
      <c r="DD73" s="15"/>
      <c r="DE73" s="15"/>
      <c r="DF73" s="15"/>
      <c r="DG73" s="15"/>
      <c r="DH73" s="12"/>
      <c r="DI73" s="15"/>
      <c r="DJ73" s="15"/>
      <c r="DK73" s="14"/>
    </row>
  </sheetData>
  <mergeCells count="23">
    <mergeCell ref="DH1:DJ3"/>
    <mergeCell ref="DI4:DI5"/>
    <mergeCell ref="DJ5:DJ8"/>
    <mergeCell ref="DI6:DI8"/>
    <mergeCell ref="DI9:DI12"/>
    <mergeCell ref="DJ9:DJ14"/>
    <mergeCell ref="DI13:DI14"/>
    <mergeCell ref="CM4:DG4"/>
    <mergeCell ref="B9:B12"/>
    <mergeCell ref="C9:C14"/>
    <mergeCell ref="B13:B14"/>
    <mergeCell ref="P4:Y4"/>
    <mergeCell ref="CE4:CL4"/>
    <mergeCell ref="C5:C8"/>
    <mergeCell ref="B6:B8"/>
    <mergeCell ref="B4:B5"/>
    <mergeCell ref="BR4:BV4"/>
    <mergeCell ref="BW4:CD4"/>
    <mergeCell ref="A1:C3"/>
    <mergeCell ref="BF4:BQ4"/>
    <mergeCell ref="Z4:AL4"/>
    <mergeCell ref="AM4:BE4"/>
    <mergeCell ref="D4:O4"/>
  </mergeCells>
  <printOptions verticalCentered="1"/>
  <pageMargins left="0.70866141732283472" right="0.70866141732283472" top="0.74803149606299213" bottom="0.74803149606299213" header="0.31496062992125984" footer="0.31496062992125984"/>
  <pageSetup paperSize="9" scale="85" fitToWidth="2" orientation="landscape" r:id="rId1"/>
  <headerFooter>
    <oddHeader>&amp;C&amp;"Arial Narrow,Félkövér"&amp;11TIPIKUS BESOROLÁSOK</oddHeader>
  </headerFooter>
  <colBreaks count="1" manualBreakCount="1">
    <brk id="57" max="1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6">
    <pageSetUpPr fitToPage="1"/>
  </sheetPr>
  <dimension ref="B1:AQ40"/>
  <sheetViews>
    <sheetView showGridLines="0" zoomScaleNormal="100" workbookViewId="0">
      <selection activeCell="B15" sqref="B15"/>
    </sheetView>
  </sheetViews>
  <sheetFormatPr defaultColWidth="12.83203125" defaultRowHeight="19.5" customHeight="1" zeroHeight="1" x14ac:dyDescent="0.2"/>
  <cols>
    <col min="1" max="1" width="3.33203125" style="208" customWidth="1"/>
    <col min="2" max="2" width="28.83203125" style="210" customWidth="1"/>
    <col min="3" max="3" width="98.33203125" style="208" customWidth="1" collapsed="1"/>
    <col min="4" max="21" width="12.83203125" style="208"/>
    <col min="22" max="22" width="12.83203125" style="208" collapsed="1"/>
    <col min="23" max="23" width="12.83203125" style="208"/>
    <col min="24" max="30" width="12.83203125" style="208" collapsed="1"/>
    <col min="31" max="31" width="12.83203125" style="208"/>
    <col min="32" max="32" width="12.83203125" style="208" collapsed="1"/>
    <col min="33" max="33" width="12.83203125" style="208"/>
    <col min="34" max="35" width="12.83203125" style="208" collapsed="1"/>
    <col min="36" max="36" width="12.83203125" style="208"/>
    <col min="37" max="43" width="12.83203125" style="208" collapsed="1"/>
    <col min="44" max="16384" width="12.83203125" style="208"/>
  </cols>
  <sheetData>
    <row r="1" spans="2:3" s="205" customFormat="1" ht="25.5" customHeight="1" x14ac:dyDescent="0.2">
      <c r="B1" s="321" t="s">
        <v>282</v>
      </c>
      <c r="C1" s="321"/>
    </row>
    <row r="2" spans="2:3" s="205" customFormat="1" ht="30" customHeight="1" x14ac:dyDescent="0.2">
      <c r="B2" s="320" t="s">
        <v>558</v>
      </c>
      <c r="C2" s="320"/>
    </row>
    <row r="3" spans="2:3" s="205" customFormat="1" ht="21" customHeight="1" x14ac:dyDescent="0.2">
      <c r="B3" s="320" t="s">
        <v>32</v>
      </c>
      <c r="C3" s="320"/>
    </row>
    <row r="4" spans="2:3" s="205" customFormat="1" ht="45" customHeight="1" x14ac:dyDescent="0.2">
      <c r="B4" s="324" t="s">
        <v>236</v>
      </c>
      <c r="C4" s="324"/>
    </row>
    <row r="5" spans="2:3" s="205" customFormat="1" ht="18" customHeight="1" x14ac:dyDescent="0.2">
      <c r="B5" s="325" t="s">
        <v>33</v>
      </c>
      <c r="C5" s="325"/>
    </row>
    <row r="6" spans="2:3" s="205" customFormat="1" ht="14.25" customHeight="1" x14ac:dyDescent="0.2">
      <c r="B6" s="326" t="s">
        <v>336</v>
      </c>
      <c r="C6" s="326"/>
    </row>
    <row r="7" spans="2:3" s="205" customFormat="1" ht="14.25" customHeight="1" x14ac:dyDescent="0.2">
      <c r="B7" s="326" t="s">
        <v>337</v>
      </c>
      <c r="C7" s="326"/>
    </row>
    <row r="8" spans="2:3" s="205" customFormat="1" ht="14.25" customHeight="1" x14ac:dyDescent="0.2">
      <c r="B8" s="326" t="s">
        <v>338</v>
      </c>
      <c r="C8" s="326"/>
    </row>
    <row r="9" spans="2:3" s="205" customFormat="1" ht="14.25" customHeight="1" x14ac:dyDescent="0.2">
      <c r="B9" s="326" t="s">
        <v>339</v>
      </c>
      <c r="C9" s="326"/>
    </row>
    <row r="10" spans="2:3" s="205" customFormat="1" ht="8.1" customHeight="1" x14ac:dyDescent="0.2">
      <c r="B10" s="327"/>
      <c r="C10" s="327"/>
    </row>
    <row r="11" spans="2:3" s="205" customFormat="1" ht="25.5" customHeight="1" x14ac:dyDescent="0.2">
      <c r="B11" s="321" t="s">
        <v>570</v>
      </c>
      <c r="C11" s="321"/>
    </row>
    <row r="12" spans="2:3" s="205" customFormat="1" ht="27.75" customHeight="1" x14ac:dyDescent="0.2">
      <c r="B12" s="206" t="s">
        <v>254</v>
      </c>
      <c r="C12" s="207" t="s">
        <v>615</v>
      </c>
    </row>
    <row r="13" spans="2:3" s="205" customFormat="1" ht="27.75" customHeight="1" x14ac:dyDescent="0.2">
      <c r="B13" s="206" t="s">
        <v>30</v>
      </c>
      <c r="C13" s="207" t="s">
        <v>271</v>
      </c>
    </row>
    <row r="14" spans="2:3" s="205" customFormat="1" ht="27.75" customHeight="1" x14ac:dyDescent="0.2">
      <c r="B14" s="206" t="s">
        <v>67</v>
      </c>
      <c r="C14" s="207" t="s">
        <v>614</v>
      </c>
    </row>
    <row r="15" spans="2:3" s="205" customFormat="1" ht="27.75" customHeight="1" x14ac:dyDescent="0.2">
      <c r="B15" s="206" t="s">
        <v>328</v>
      </c>
      <c r="C15" s="207" t="s">
        <v>616</v>
      </c>
    </row>
    <row r="16" spans="2:3" s="205" customFormat="1" ht="27.75" customHeight="1" x14ac:dyDescent="0.2">
      <c r="B16" s="206" t="s">
        <v>256</v>
      </c>
      <c r="C16" s="207" t="s">
        <v>571</v>
      </c>
    </row>
    <row r="17" spans="2:3" s="205" customFormat="1" ht="27.75" customHeight="1" x14ac:dyDescent="0.2">
      <c r="B17" s="206" t="s">
        <v>255</v>
      </c>
      <c r="C17" s="207" t="s">
        <v>572</v>
      </c>
    </row>
    <row r="18" spans="2:3" s="205" customFormat="1" ht="27.75" customHeight="1" x14ac:dyDescent="0.2">
      <c r="B18" s="206" t="s">
        <v>258</v>
      </c>
      <c r="C18" s="207" t="s">
        <v>259</v>
      </c>
    </row>
    <row r="19" spans="2:3" s="205" customFormat="1" ht="25.5" customHeight="1" x14ac:dyDescent="0.2">
      <c r="B19" s="321" t="s">
        <v>283</v>
      </c>
      <c r="C19" s="321"/>
    </row>
    <row r="20" spans="2:3" s="205" customFormat="1" ht="30" customHeight="1" x14ac:dyDescent="0.2">
      <c r="B20" s="320" t="s">
        <v>34</v>
      </c>
      <c r="C20" s="320"/>
    </row>
    <row r="21" spans="2:3" s="205" customFormat="1" ht="30" customHeight="1" x14ac:dyDescent="0.2">
      <c r="B21" s="320" t="s">
        <v>237</v>
      </c>
      <c r="C21" s="320"/>
    </row>
    <row r="22" spans="2:3" s="205" customFormat="1" ht="30" customHeight="1" x14ac:dyDescent="0.2">
      <c r="B22" s="320" t="s">
        <v>340</v>
      </c>
      <c r="C22" s="320"/>
    </row>
    <row r="23" spans="2:3" s="205" customFormat="1" ht="30" customHeight="1" x14ac:dyDescent="0.2">
      <c r="B23" s="320" t="s">
        <v>35</v>
      </c>
      <c r="C23" s="320"/>
    </row>
    <row r="24" spans="2:3" s="205" customFormat="1" ht="30" customHeight="1" x14ac:dyDescent="0.2">
      <c r="B24" s="320" t="s">
        <v>426</v>
      </c>
      <c r="C24" s="320"/>
    </row>
    <row r="25" spans="2:3" ht="25.5" customHeight="1" x14ac:dyDescent="0.2">
      <c r="B25" s="321" t="s">
        <v>284</v>
      </c>
      <c r="C25" s="321"/>
    </row>
    <row r="26" spans="2:3" s="205" customFormat="1" ht="33" customHeight="1" x14ac:dyDescent="0.2">
      <c r="B26" s="322" t="s">
        <v>36</v>
      </c>
      <c r="C26" s="322"/>
    </row>
    <row r="27" spans="2:3" s="205" customFormat="1" ht="25.5" customHeight="1" x14ac:dyDescent="0.2">
      <c r="B27" s="321" t="s">
        <v>285</v>
      </c>
      <c r="C27" s="321"/>
    </row>
    <row r="28" spans="2:3" s="205" customFormat="1" ht="30" customHeight="1" x14ac:dyDescent="0.2">
      <c r="B28" s="322" t="s">
        <v>341</v>
      </c>
      <c r="C28" s="322"/>
    </row>
    <row r="29" spans="2:3" s="209" customFormat="1" ht="25.5" customHeight="1" x14ac:dyDescent="0.2">
      <c r="B29" s="321" t="s">
        <v>286</v>
      </c>
      <c r="C29" s="321"/>
    </row>
    <row r="30" spans="2:3" s="209" customFormat="1" ht="16.5" customHeight="1" x14ac:dyDescent="0.2">
      <c r="B30" s="323" t="s">
        <v>37</v>
      </c>
      <c r="C30" s="323"/>
    </row>
    <row r="31" spans="2:3" s="209" customFormat="1" ht="16.5" customHeight="1" x14ac:dyDescent="0.2">
      <c r="B31" s="318" t="s">
        <v>38</v>
      </c>
      <c r="C31" s="318"/>
    </row>
    <row r="32" spans="2:3" s="209" customFormat="1" ht="16.5" customHeight="1" x14ac:dyDescent="0.2">
      <c r="B32" s="318" t="s">
        <v>39</v>
      </c>
      <c r="C32" s="318"/>
    </row>
    <row r="33" spans="2:3" s="209" customFormat="1" ht="16.5" customHeight="1" x14ac:dyDescent="0.2">
      <c r="B33" s="318" t="s">
        <v>40</v>
      </c>
      <c r="C33" s="318"/>
    </row>
    <row r="34" spans="2:3" s="209" customFormat="1" ht="16.5" customHeight="1" x14ac:dyDescent="0.2">
      <c r="B34" s="318" t="s">
        <v>130</v>
      </c>
      <c r="C34" s="318"/>
    </row>
    <row r="35" spans="2:3" ht="19.5" hidden="1" customHeight="1" x14ac:dyDescent="0.2">
      <c r="B35" s="319"/>
      <c r="C35" s="319"/>
    </row>
    <row r="36" spans="2:3" ht="19.5" customHeight="1" x14ac:dyDescent="0.2">
      <c r="B36" s="319"/>
      <c r="C36" s="319"/>
    </row>
    <row r="39" spans="2:3" ht="19.5" customHeight="1" x14ac:dyDescent="0.2"/>
    <row r="40" spans="2:3" ht="19.5" customHeight="1" x14ac:dyDescent="0.2"/>
  </sheetData>
  <mergeCells count="29">
    <mergeCell ref="B19:C19"/>
    <mergeCell ref="B1:C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31:C31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2:C32"/>
    <mergeCell ref="B33:C33"/>
    <mergeCell ref="B34:C34"/>
    <mergeCell ref="B35:C35"/>
    <mergeCell ref="B36:C3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7" orientation="portrait" r:id="rId1"/>
  <headerFooter>
    <oddHeader>&amp;C&amp;"Arial Narrow,Félkövér"&amp;11TIPPEK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Munka61">
    <tabColor rgb="FFFF0000"/>
    <pageSetUpPr fitToPage="1"/>
  </sheetPr>
  <dimension ref="A1:BE50"/>
  <sheetViews>
    <sheetView zoomScaleNormal="100" workbookViewId="0">
      <pane ySplit="1" topLeftCell="A2" activePane="bottomLeft" state="frozen"/>
      <selection activeCell="A2" sqref="A2"/>
      <selection pane="bottomLeft" activeCell="E7" sqref="E7"/>
    </sheetView>
  </sheetViews>
  <sheetFormatPr defaultColWidth="21.83203125" defaultRowHeight="20.25" customHeight="1" x14ac:dyDescent="0.2"/>
  <cols>
    <col min="1" max="1" width="21.83203125" style="237"/>
    <col min="2" max="4" width="21.83203125" style="233"/>
    <col min="5" max="14" width="21.83203125" style="232"/>
    <col min="15" max="15" width="21.83203125" style="232" collapsed="1"/>
    <col min="16" max="17" width="21.83203125" style="232"/>
    <col min="18" max="19" width="21.83203125" style="233" collapsed="1"/>
    <col min="20" max="21" width="21.83203125" style="233"/>
    <col min="22" max="23" width="21.83203125" style="233" collapsed="1"/>
    <col min="24" max="24" width="21.83203125" style="233"/>
    <col min="25" max="26" width="21.83203125" style="233" collapsed="1"/>
    <col min="27" max="27" width="21.83203125" style="233"/>
    <col min="28" max="28" width="21.83203125" style="233" collapsed="1"/>
    <col min="29" max="29" width="21.83203125" style="233"/>
    <col min="30" max="31" width="21.83203125" style="233" collapsed="1"/>
    <col min="32" max="32" width="21.83203125" style="233"/>
    <col min="33" max="33" width="21.83203125" style="233" collapsed="1"/>
    <col min="34" max="34" width="21.83203125" style="233"/>
    <col min="35" max="36" width="21.83203125" style="233" collapsed="1"/>
    <col min="37" max="37" width="21.83203125" style="233"/>
    <col min="38" max="44" width="21.83203125" style="233" collapsed="1"/>
    <col min="45" max="45" width="21.83203125" style="233"/>
    <col min="46" max="46" width="21.83203125" style="233" collapsed="1"/>
    <col min="47" max="47" width="21.83203125" style="233"/>
    <col min="48" max="49" width="21.83203125" style="233" collapsed="1"/>
    <col min="50" max="50" width="21.83203125" style="233"/>
    <col min="51" max="57" width="21.83203125" style="233" collapsed="1"/>
    <col min="58" max="16384" width="21.83203125" style="233"/>
  </cols>
  <sheetData>
    <row r="1" spans="1:15" ht="20.25" customHeight="1" x14ac:dyDescent="0.2">
      <c r="A1" s="230" t="s">
        <v>333</v>
      </c>
      <c r="B1" s="231" t="s">
        <v>331</v>
      </c>
      <c r="C1" s="231" t="s">
        <v>133</v>
      </c>
      <c r="D1" s="231" t="s">
        <v>162</v>
      </c>
    </row>
    <row r="2" spans="1:15" ht="20.25" customHeight="1" x14ac:dyDescent="0.2">
      <c r="A2" s="233" t="s">
        <v>350</v>
      </c>
      <c r="B2" s="233" t="s">
        <v>350</v>
      </c>
      <c r="C2" s="233" t="s">
        <v>350</v>
      </c>
      <c r="D2" s="234" t="s">
        <v>163</v>
      </c>
    </row>
    <row r="3" spans="1:15" ht="20.25" customHeight="1" x14ac:dyDescent="0.2">
      <c r="A3" s="234" t="s">
        <v>301</v>
      </c>
      <c r="B3" s="234" t="s">
        <v>31</v>
      </c>
      <c r="C3" s="234" t="s">
        <v>154</v>
      </c>
      <c r="D3" s="234" t="s">
        <v>164</v>
      </c>
      <c r="O3" s="235"/>
    </row>
    <row r="4" spans="1:15" ht="20.25" customHeight="1" x14ac:dyDescent="0.2">
      <c r="A4" s="234" t="s">
        <v>370</v>
      </c>
      <c r="B4" s="234" t="s">
        <v>135</v>
      </c>
      <c r="C4" s="234" t="s">
        <v>155</v>
      </c>
      <c r="O4" s="235"/>
    </row>
    <row r="5" spans="1:15" ht="20.25" customHeight="1" x14ac:dyDescent="0.2">
      <c r="A5" s="234" t="s">
        <v>371</v>
      </c>
      <c r="B5" s="234" t="s">
        <v>136</v>
      </c>
      <c r="C5" s="234" t="s">
        <v>156</v>
      </c>
      <c r="O5" s="235"/>
    </row>
    <row r="6" spans="1:15" ht="20.25" customHeight="1" x14ac:dyDescent="0.2">
      <c r="A6" s="234" t="s">
        <v>28</v>
      </c>
      <c r="B6" s="234" t="s">
        <v>137</v>
      </c>
      <c r="C6" s="234" t="s">
        <v>157</v>
      </c>
    </row>
    <row r="7" spans="1:15" ht="20.25" customHeight="1" x14ac:dyDescent="0.2">
      <c r="A7" s="234" t="s">
        <v>26</v>
      </c>
      <c r="B7" s="234" t="s">
        <v>138</v>
      </c>
      <c r="C7" s="234" t="s">
        <v>158</v>
      </c>
    </row>
    <row r="8" spans="1:15" ht="20.25" customHeight="1" x14ac:dyDescent="0.2">
      <c r="A8" s="234" t="s">
        <v>27</v>
      </c>
      <c r="B8" s="234" t="s">
        <v>139</v>
      </c>
      <c r="C8" s="234" t="s">
        <v>159</v>
      </c>
    </row>
    <row r="9" spans="1:15" ht="20.25" customHeight="1" x14ac:dyDescent="0.2">
      <c r="A9" s="234" t="s">
        <v>91</v>
      </c>
      <c r="B9" s="234" t="s">
        <v>140</v>
      </c>
      <c r="C9" s="234" t="s">
        <v>160</v>
      </c>
    </row>
    <row r="10" spans="1:15" ht="20.25" customHeight="1" x14ac:dyDescent="0.2">
      <c r="A10" s="234" t="s">
        <v>332</v>
      </c>
      <c r="B10" s="234" t="s">
        <v>141</v>
      </c>
      <c r="C10" s="234" t="s">
        <v>165</v>
      </c>
    </row>
    <row r="11" spans="1:15" ht="20.25" customHeight="1" x14ac:dyDescent="0.2">
      <c r="A11" s="234" t="s">
        <v>275</v>
      </c>
      <c r="B11" s="234" t="s">
        <v>142</v>
      </c>
      <c r="K11" s="236"/>
    </row>
    <row r="12" spans="1:15" ht="20.25" customHeight="1" x14ac:dyDescent="0.2">
      <c r="A12" s="234" t="s">
        <v>238</v>
      </c>
      <c r="B12" s="234" t="s">
        <v>143</v>
      </c>
    </row>
    <row r="13" spans="1:15" ht="20.25" customHeight="1" x14ac:dyDescent="0.2">
      <c r="A13" s="233"/>
      <c r="B13" s="234" t="s">
        <v>144</v>
      </c>
    </row>
    <row r="14" spans="1:15" ht="20.25" customHeight="1" x14ac:dyDescent="0.2">
      <c r="A14" s="233"/>
      <c r="B14" s="234" t="s">
        <v>145</v>
      </c>
    </row>
    <row r="15" spans="1:15" ht="20.25" customHeight="1" x14ac:dyDescent="0.2">
      <c r="A15" s="233"/>
      <c r="B15" s="234" t="s">
        <v>146</v>
      </c>
    </row>
    <row r="16" spans="1:15" ht="20.25" customHeight="1" x14ac:dyDescent="0.2">
      <c r="A16" s="233"/>
      <c r="B16" s="234" t="s">
        <v>147</v>
      </c>
    </row>
    <row r="17" spans="1:2" ht="20.25" customHeight="1" x14ac:dyDescent="0.2">
      <c r="A17" s="233"/>
      <c r="B17" s="234" t="s">
        <v>148</v>
      </c>
    </row>
    <row r="18" spans="1:2" ht="20.25" customHeight="1" x14ac:dyDescent="0.2">
      <c r="A18" s="233"/>
      <c r="B18" s="234" t="s">
        <v>149</v>
      </c>
    </row>
    <row r="19" spans="1:2" ht="20.25" customHeight="1" x14ac:dyDescent="0.2">
      <c r="A19" s="233"/>
      <c r="B19" s="234" t="s">
        <v>150</v>
      </c>
    </row>
    <row r="20" spans="1:2" ht="20.25" customHeight="1" x14ac:dyDescent="0.2">
      <c r="B20" s="234" t="s">
        <v>151</v>
      </c>
    </row>
    <row r="21" spans="1:2" ht="20.25" customHeight="1" x14ac:dyDescent="0.2">
      <c r="B21" s="234" t="s">
        <v>152</v>
      </c>
    </row>
    <row r="22" spans="1:2" ht="20.25" customHeight="1" x14ac:dyDescent="0.2">
      <c r="B22" s="234" t="s">
        <v>153</v>
      </c>
    </row>
    <row r="39" spans="1:1" ht="20.25" customHeight="1" x14ac:dyDescent="0.2">
      <c r="A39" s="233"/>
    </row>
    <row r="40" spans="1:1" ht="20.25" customHeight="1" x14ac:dyDescent="0.2">
      <c r="A40" s="233"/>
    </row>
    <row r="41" spans="1:1" ht="20.25" customHeight="1" x14ac:dyDescent="0.2">
      <c r="A41" s="233"/>
    </row>
    <row r="42" spans="1:1" ht="20.25" customHeight="1" x14ac:dyDescent="0.2">
      <c r="A42" s="233"/>
    </row>
    <row r="43" spans="1:1" ht="20.25" customHeight="1" x14ac:dyDescent="0.2">
      <c r="A43" s="233"/>
    </row>
    <row r="44" spans="1:1" ht="20.25" customHeight="1" x14ac:dyDescent="0.2">
      <c r="A44" s="233"/>
    </row>
    <row r="45" spans="1:1" ht="20.25" customHeight="1" x14ac:dyDescent="0.2">
      <c r="A45" s="233"/>
    </row>
    <row r="46" spans="1:1" ht="20.25" customHeight="1" x14ac:dyDescent="0.2">
      <c r="A46" s="233"/>
    </row>
    <row r="47" spans="1:1" ht="20.25" customHeight="1" x14ac:dyDescent="0.2">
      <c r="A47" s="233"/>
    </row>
    <row r="48" spans="1:1" ht="20.25" customHeight="1" x14ac:dyDescent="0.2">
      <c r="A48" s="233"/>
    </row>
    <row r="49" spans="1:1" ht="20.25" customHeight="1" x14ac:dyDescent="0.2">
      <c r="A49" s="233"/>
    </row>
    <row r="50" spans="1:1" ht="20.25" customHeight="1" x14ac:dyDescent="0.2">
      <c r="A50" s="233"/>
    </row>
  </sheetData>
  <pageMargins left="0.19685039370078741" right="0.19685039370078741" top="1.0629921259842521" bottom="0.98425196850393704" header="0.51181102362204722" footer="0.51181102362204722"/>
  <pageSetup paperSize="9" scale="68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Munka8">
    <tabColor rgb="FFFF0000"/>
  </sheetPr>
  <dimension ref="A1:N153"/>
  <sheetViews>
    <sheetView workbookViewId="0">
      <selection activeCell="E27" sqref="E27"/>
    </sheetView>
  </sheetViews>
  <sheetFormatPr defaultRowHeight="15" customHeight="1" x14ac:dyDescent="0.2"/>
  <cols>
    <col min="1" max="1" width="3.6640625" style="3" customWidth="1"/>
    <col min="2" max="2" width="25" style="4" customWidth="1"/>
    <col min="3" max="3" width="28.83203125" style="4" customWidth="1"/>
    <col min="4" max="4" width="11.1640625" style="4" customWidth="1"/>
    <col min="5" max="5" width="11.1640625" style="3" customWidth="1"/>
    <col min="6" max="6" width="9.33203125" style="3"/>
    <col min="7" max="7" width="15.33203125" style="3" customWidth="1"/>
    <col min="8" max="8" width="10.83203125" style="3" customWidth="1"/>
    <col min="9" max="135" width="3.6640625" style="3" customWidth="1"/>
    <col min="136" max="256" width="9.33203125" style="3"/>
    <col min="257" max="257" width="3.6640625" style="3" customWidth="1"/>
    <col min="258" max="258" width="34.33203125" style="3" customWidth="1"/>
    <col min="259" max="259" width="28.83203125" style="3" customWidth="1"/>
    <col min="260" max="260" width="22.83203125" style="3" customWidth="1"/>
    <col min="261" max="512" width="9.33203125" style="3"/>
    <col min="513" max="513" width="3.6640625" style="3" customWidth="1"/>
    <col min="514" max="514" width="34.33203125" style="3" customWidth="1"/>
    <col min="515" max="515" width="28.83203125" style="3" customWidth="1"/>
    <col min="516" max="516" width="22.83203125" style="3" customWidth="1"/>
    <col min="517" max="768" width="9.33203125" style="3"/>
    <col min="769" max="769" width="3.6640625" style="3" customWidth="1"/>
    <col min="770" max="770" width="34.33203125" style="3" customWidth="1"/>
    <col min="771" max="771" width="28.83203125" style="3" customWidth="1"/>
    <col min="772" max="772" width="22.83203125" style="3" customWidth="1"/>
    <col min="773" max="1024" width="9.33203125" style="3"/>
    <col min="1025" max="1025" width="3.6640625" style="3" customWidth="1"/>
    <col min="1026" max="1026" width="34.33203125" style="3" customWidth="1"/>
    <col min="1027" max="1027" width="28.83203125" style="3" customWidth="1"/>
    <col min="1028" max="1028" width="22.83203125" style="3" customWidth="1"/>
    <col min="1029" max="1280" width="9.33203125" style="3"/>
    <col min="1281" max="1281" width="3.6640625" style="3" customWidth="1"/>
    <col min="1282" max="1282" width="34.33203125" style="3" customWidth="1"/>
    <col min="1283" max="1283" width="28.83203125" style="3" customWidth="1"/>
    <col min="1284" max="1284" width="22.83203125" style="3" customWidth="1"/>
    <col min="1285" max="1536" width="9.33203125" style="3"/>
    <col min="1537" max="1537" width="3.6640625" style="3" customWidth="1"/>
    <col min="1538" max="1538" width="34.33203125" style="3" customWidth="1"/>
    <col min="1539" max="1539" width="28.83203125" style="3" customWidth="1"/>
    <col min="1540" max="1540" width="22.83203125" style="3" customWidth="1"/>
    <col min="1541" max="1792" width="9.33203125" style="3"/>
    <col min="1793" max="1793" width="3.6640625" style="3" customWidth="1"/>
    <col min="1794" max="1794" width="34.33203125" style="3" customWidth="1"/>
    <col min="1795" max="1795" width="28.83203125" style="3" customWidth="1"/>
    <col min="1796" max="1796" width="22.83203125" style="3" customWidth="1"/>
    <col min="1797" max="2048" width="9.33203125" style="3"/>
    <col min="2049" max="2049" width="3.6640625" style="3" customWidth="1"/>
    <col min="2050" max="2050" width="34.33203125" style="3" customWidth="1"/>
    <col min="2051" max="2051" width="28.83203125" style="3" customWidth="1"/>
    <col min="2052" max="2052" width="22.83203125" style="3" customWidth="1"/>
    <col min="2053" max="2304" width="9.33203125" style="3"/>
    <col min="2305" max="2305" width="3.6640625" style="3" customWidth="1"/>
    <col min="2306" max="2306" width="34.33203125" style="3" customWidth="1"/>
    <col min="2307" max="2307" width="28.83203125" style="3" customWidth="1"/>
    <col min="2308" max="2308" width="22.83203125" style="3" customWidth="1"/>
    <col min="2309" max="2560" width="9.33203125" style="3"/>
    <col min="2561" max="2561" width="3.6640625" style="3" customWidth="1"/>
    <col min="2562" max="2562" width="34.33203125" style="3" customWidth="1"/>
    <col min="2563" max="2563" width="28.83203125" style="3" customWidth="1"/>
    <col min="2564" max="2564" width="22.83203125" style="3" customWidth="1"/>
    <col min="2565" max="2816" width="9.33203125" style="3"/>
    <col min="2817" max="2817" width="3.6640625" style="3" customWidth="1"/>
    <col min="2818" max="2818" width="34.33203125" style="3" customWidth="1"/>
    <col min="2819" max="2819" width="28.83203125" style="3" customWidth="1"/>
    <col min="2820" max="2820" width="22.83203125" style="3" customWidth="1"/>
    <col min="2821" max="3072" width="9.33203125" style="3"/>
    <col min="3073" max="3073" width="3.6640625" style="3" customWidth="1"/>
    <col min="3074" max="3074" width="34.33203125" style="3" customWidth="1"/>
    <col min="3075" max="3075" width="28.83203125" style="3" customWidth="1"/>
    <col min="3076" max="3076" width="22.83203125" style="3" customWidth="1"/>
    <col min="3077" max="3328" width="9.33203125" style="3"/>
    <col min="3329" max="3329" width="3.6640625" style="3" customWidth="1"/>
    <col min="3330" max="3330" width="34.33203125" style="3" customWidth="1"/>
    <col min="3331" max="3331" width="28.83203125" style="3" customWidth="1"/>
    <col min="3332" max="3332" width="22.83203125" style="3" customWidth="1"/>
    <col min="3333" max="3584" width="9.33203125" style="3"/>
    <col min="3585" max="3585" width="3.6640625" style="3" customWidth="1"/>
    <col min="3586" max="3586" width="34.33203125" style="3" customWidth="1"/>
    <col min="3587" max="3587" width="28.83203125" style="3" customWidth="1"/>
    <col min="3588" max="3588" width="22.83203125" style="3" customWidth="1"/>
    <col min="3589" max="3840" width="9.33203125" style="3"/>
    <col min="3841" max="3841" width="3.6640625" style="3" customWidth="1"/>
    <col min="3842" max="3842" width="34.33203125" style="3" customWidth="1"/>
    <col min="3843" max="3843" width="28.83203125" style="3" customWidth="1"/>
    <col min="3844" max="3844" width="22.83203125" style="3" customWidth="1"/>
    <col min="3845" max="4096" width="9.33203125" style="3"/>
    <col min="4097" max="4097" width="3.6640625" style="3" customWidth="1"/>
    <col min="4098" max="4098" width="34.33203125" style="3" customWidth="1"/>
    <col min="4099" max="4099" width="28.83203125" style="3" customWidth="1"/>
    <col min="4100" max="4100" width="22.83203125" style="3" customWidth="1"/>
    <col min="4101" max="4352" width="9.33203125" style="3"/>
    <col min="4353" max="4353" width="3.6640625" style="3" customWidth="1"/>
    <col min="4354" max="4354" width="34.33203125" style="3" customWidth="1"/>
    <col min="4355" max="4355" width="28.83203125" style="3" customWidth="1"/>
    <col min="4356" max="4356" width="22.83203125" style="3" customWidth="1"/>
    <col min="4357" max="4608" width="9.33203125" style="3"/>
    <col min="4609" max="4609" width="3.6640625" style="3" customWidth="1"/>
    <col min="4610" max="4610" width="34.33203125" style="3" customWidth="1"/>
    <col min="4611" max="4611" width="28.83203125" style="3" customWidth="1"/>
    <col min="4612" max="4612" width="22.83203125" style="3" customWidth="1"/>
    <col min="4613" max="4864" width="9.33203125" style="3"/>
    <col min="4865" max="4865" width="3.6640625" style="3" customWidth="1"/>
    <col min="4866" max="4866" width="34.33203125" style="3" customWidth="1"/>
    <col min="4867" max="4867" width="28.83203125" style="3" customWidth="1"/>
    <col min="4868" max="4868" width="22.83203125" style="3" customWidth="1"/>
    <col min="4869" max="5120" width="9.33203125" style="3"/>
    <col min="5121" max="5121" width="3.6640625" style="3" customWidth="1"/>
    <col min="5122" max="5122" width="34.33203125" style="3" customWidth="1"/>
    <col min="5123" max="5123" width="28.83203125" style="3" customWidth="1"/>
    <col min="5124" max="5124" width="22.83203125" style="3" customWidth="1"/>
    <col min="5125" max="5376" width="9.33203125" style="3"/>
    <col min="5377" max="5377" width="3.6640625" style="3" customWidth="1"/>
    <col min="5378" max="5378" width="34.33203125" style="3" customWidth="1"/>
    <col min="5379" max="5379" width="28.83203125" style="3" customWidth="1"/>
    <col min="5380" max="5380" width="22.83203125" style="3" customWidth="1"/>
    <col min="5381" max="5632" width="9.33203125" style="3"/>
    <col min="5633" max="5633" width="3.6640625" style="3" customWidth="1"/>
    <col min="5634" max="5634" width="34.33203125" style="3" customWidth="1"/>
    <col min="5635" max="5635" width="28.83203125" style="3" customWidth="1"/>
    <col min="5636" max="5636" width="22.83203125" style="3" customWidth="1"/>
    <col min="5637" max="5888" width="9.33203125" style="3"/>
    <col min="5889" max="5889" width="3.6640625" style="3" customWidth="1"/>
    <col min="5890" max="5890" width="34.33203125" style="3" customWidth="1"/>
    <col min="5891" max="5891" width="28.83203125" style="3" customWidth="1"/>
    <col min="5892" max="5892" width="22.83203125" style="3" customWidth="1"/>
    <col min="5893" max="6144" width="9.33203125" style="3"/>
    <col min="6145" max="6145" width="3.6640625" style="3" customWidth="1"/>
    <col min="6146" max="6146" width="34.33203125" style="3" customWidth="1"/>
    <col min="6147" max="6147" width="28.83203125" style="3" customWidth="1"/>
    <col min="6148" max="6148" width="22.83203125" style="3" customWidth="1"/>
    <col min="6149" max="6400" width="9.33203125" style="3"/>
    <col min="6401" max="6401" width="3.6640625" style="3" customWidth="1"/>
    <col min="6402" max="6402" width="34.33203125" style="3" customWidth="1"/>
    <col min="6403" max="6403" width="28.83203125" style="3" customWidth="1"/>
    <col min="6404" max="6404" width="22.83203125" style="3" customWidth="1"/>
    <col min="6405" max="6656" width="9.33203125" style="3"/>
    <col min="6657" max="6657" width="3.6640625" style="3" customWidth="1"/>
    <col min="6658" max="6658" width="34.33203125" style="3" customWidth="1"/>
    <col min="6659" max="6659" width="28.83203125" style="3" customWidth="1"/>
    <col min="6660" max="6660" width="22.83203125" style="3" customWidth="1"/>
    <col min="6661" max="6912" width="9.33203125" style="3"/>
    <col min="6913" max="6913" width="3.6640625" style="3" customWidth="1"/>
    <col min="6914" max="6914" width="34.33203125" style="3" customWidth="1"/>
    <col min="6915" max="6915" width="28.83203125" style="3" customWidth="1"/>
    <col min="6916" max="6916" width="22.83203125" style="3" customWidth="1"/>
    <col min="6917" max="7168" width="9.33203125" style="3"/>
    <col min="7169" max="7169" width="3.6640625" style="3" customWidth="1"/>
    <col min="7170" max="7170" width="34.33203125" style="3" customWidth="1"/>
    <col min="7171" max="7171" width="28.83203125" style="3" customWidth="1"/>
    <col min="7172" max="7172" width="22.83203125" style="3" customWidth="1"/>
    <col min="7173" max="7424" width="9.33203125" style="3"/>
    <col min="7425" max="7425" width="3.6640625" style="3" customWidth="1"/>
    <col min="7426" max="7426" width="34.33203125" style="3" customWidth="1"/>
    <col min="7427" max="7427" width="28.83203125" style="3" customWidth="1"/>
    <col min="7428" max="7428" width="22.83203125" style="3" customWidth="1"/>
    <col min="7429" max="7680" width="9.33203125" style="3"/>
    <col min="7681" max="7681" width="3.6640625" style="3" customWidth="1"/>
    <col min="7682" max="7682" width="34.33203125" style="3" customWidth="1"/>
    <col min="7683" max="7683" width="28.83203125" style="3" customWidth="1"/>
    <col min="7684" max="7684" width="22.83203125" style="3" customWidth="1"/>
    <col min="7685" max="7936" width="9.33203125" style="3"/>
    <col min="7937" max="7937" width="3.6640625" style="3" customWidth="1"/>
    <col min="7938" max="7938" width="34.33203125" style="3" customWidth="1"/>
    <col min="7939" max="7939" width="28.83203125" style="3" customWidth="1"/>
    <col min="7940" max="7940" width="22.83203125" style="3" customWidth="1"/>
    <col min="7941" max="8192" width="9.33203125" style="3"/>
    <col min="8193" max="8193" width="3.6640625" style="3" customWidth="1"/>
    <col min="8194" max="8194" width="34.33203125" style="3" customWidth="1"/>
    <col min="8195" max="8195" width="28.83203125" style="3" customWidth="1"/>
    <col min="8196" max="8196" width="22.83203125" style="3" customWidth="1"/>
    <col min="8197" max="8448" width="9.33203125" style="3"/>
    <col min="8449" max="8449" width="3.6640625" style="3" customWidth="1"/>
    <col min="8450" max="8450" width="34.33203125" style="3" customWidth="1"/>
    <col min="8451" max="8451" width="28.83203125" style="3" customWidth="1"/>
    <col min="8452" max="8452" width="22.83203125" style="3" customWidth="1"/>
    <col min="8453" max="8704" width="9.33203125" style="3"/>
    <col min="8705" max="8705" width="3.6640625" style="3" customWidth="1"/>
    <col min="8706" max="8706" width="34.33203125" style="3" customWidth="1"/>
    <col min="8707" max="8707" width="28.83203125" style="3" customWidth="1"/>
    <col min="8708" max="8708" width="22.83203125" style="3" customWidth="1"/>
    <col min="8709" max="8960" width="9.33203125" style="3"/>
    <col min="8961" max="8961" width="3.6640625" style="3" customWidth="1"/>
    <col min="8962" max="8962" width="34.33203125" style="3" customWidth="1"/>
    <col min="8963" max="8963" width="28.83203125" style="3" customWidth="1"/>
    <col min="8964" max="8964" width="22.83203125" style="3" customWidth="1"/>
    <col min="8965" max="9216" width="9.33203125" style="3"/>
    <col min="9217" max="9217" width="3.6640625" style="3" customWidth="1"/>
    <col min="9218" max="9218" width="34.33203125" style="3" customWidth="1"/>
    <col min="9219" max="9219" width="28.83203125" style="3" customWidth="1"/>
    <col min="9220" max="9220" width="22.83203125" style="3" customWidth="1"/>
    <col min="9221" max="9472" width="9.33203125" style="3"/>
    <col min="9473" max="9473" width="3.6640625" style="3" customWidth="1"/>
    <col min="9474" max="9474" width="34.33203125" style="3" customWidth="1"/>
    <col min="9475" max="9475" width="28.83203125" style="3" customWidth="1"/>
    <col min="9476" max="9476" width="22.83203125" style="3" customWidth="1"/>
    <col min="9477" max="9728" width="9.33203125" style="3"/>
    <col min="9729" max="9729" width="3.6640625" style="3" customWidth="1"/>
    <col min="9730" max="9730" width="34.33203125" style="3" customWidth="1"/>
    <col min="9731" max="9731" width="28.83203125" style="3" customWidth="1"/>
    <col min="9732" max="9732" width="22.83203125" style="3" customWidth="1"/>
    <col min="9733" max="9984" width="9.33203125" style="3"/>
    <col min="9985" max="9985" width="3.6640625" style="3" customWidth="1"/>
    <col min="9986" max="9986" width="34.33203125" style="3" customWidth="1"/>
    <col min="9987" max="9987" width="28.83203125" style="3" customWidth="1"/>
    <col min="9988" max="9988" width="22.83203125" style="3" customWidth="1"/>
    <col min="9989" max="10240" width="9.33203125" style="3"/>
    <col min="10241" max="10241" width="3.6640625" style="3" customWidth="1"/>
    <col min="10242" max="10242" width="34.33203125" style="3" customWidth="1"/>
    <col min="10243" max="10243" width="28.83203125" style="3" customWidth="1"/>
    <col min="10244" max="10244" width="22.83203125" style="3" customWidth="1"/>
    <col min="10245" max="10496" width="9.33203125" style="3"/>
    <col min="10497" max="10497" width="3.6640625" style="3" customWidth="1"/>
    <col min="10498" max="10498" width="34.33203125" style="3" customWidth="1"/>
    <col min="10499" max="10499" width="28.83203125" style="3" customWidth="1"/>
    <col min="10500" max="10500" width="22.83203125" style="3" customWidth="1"/>
    <col min="10501" max="10752" width="9.33203125" style="3"/>
    <col min="10753" max="10753" width="3.6640625" style="3" customWidth="1"/>
    <col min="10754" max="10754" width="34.33203125" style="3" customWidth="1"/>
    <col min="10755" max="10755" width="28.83203125" style="3" customWidth="1"/>
    <col min="10756" max="10756" width="22.83203125" style="3" customWidth="1"/>
    <col min="10757" max="11008" width="9.33203125" style="3"/>
    <col min="11009" max="11009" width="3.6640625" style="3" customWidth="1"/>
    <col min="11010" max="11010" width="34.33203125" style="3" customWidth="1"/>
    <col min="11011" max="11011" width="28.83203125" style="3" customWidth="1"/>
    <col min="11012" max="11012" width="22.83203125" style="3" customWidth="1"/>
    <col min="11013" max="11264" width="9.33203125" style="3"/>
    <col min="11265" max="11265" width="3.6640625" style="3" customWidth="1"/>
    <col min="11266" max="11266" width="34.33203125" style="3" customWidth="1"/>
    <col min="11267" max="11267" width="28.83203125" style="3" customWidth="1"/>
    <col min="11268" max="11268" width="22.83203125" style="3" customWidth="1"/>
    <col min="11269" max="11520" width="9.33203125" style="3"/>
    <col min="11521" max="11521" width="3.6640625" style="3" customWidth="1"/>
    <col min="11522" max="11522" width="34.33203125" style="3" customWidth="1"/>
    <col min="11523" max="11523" width="28.83203125" style="3" customWidth="1"/>
    <col min="11524" max="11524" width="22.83203125" style="3" customWidth="1"/>
    <col min="11525" max="11776" width="9.33203125" style="3"/>
    <col min="11777" max="11777" width="3.6640625" style="3" customWidth="1"/>
    <col min="11778" max="11778" width="34.33203125" style="3" customWidth="1"/>
    <col min="11779" max="11779" width="28.83203125" style="3" customWidth="1"/>
    <col min="11780" max="11780" width="22.83203125" style="3" customWidth="1"/>
    <col min="11781" max="12032" width="9.33203125" style="3"/>
    <col min="12033" max="12033" width="3.6640625" style="3" customWidth="1"/>
    <col min="12034" max="12034" width="34.33203125" style="3" customWidth="1"/>
    <col min="12035" max="12035" width="28.83203125" style="3" customWidth="1"/>
    <col min="12036" max="12036" width="22.83203125" style="3" customWidth="1"/>
    <col min="12037" max="12288" width="9.33203125" style="3"/>
    <col min="12289" max="12289" width="3.6640625" style="3" customWidth="1"/>
    <col min="12290" max="12290" width="34.33203125" style="3" customWidth="1"/>
    <col min="12291" max="12291" width="28.83203125" style="3" customWidth="1"/>
    <col min="12292" max="12292" width="22.83203125" style="3" customWidth="1"/>
    <col min="12293" max="12544" width="9.33203125" style="3"/>
    <col min="12545" max="12545" width="3.6640625" style="3" customWidth="1"/>
    <col min="12546" max="12546" width="34.33203125" style="3" customWidth="1"/>
    <col min="12547" max="12547" width="28.83203125" style="3" customWidth="1"/>
    <col min="12548" max="12548" width="22.83203125" style="3" customWidth="1"/>
    <col min="12549" max="12800" width="9.33203125" style="3"/>
    <col min="12801" max="12801" width="3.6640625" style="3" customWidth="1"/>
    <col min="12802" max="12802" width="34.33203125" style="3" customWidth="1"/>
    <col min="12803" max="12803" width="28.83203125" style="3" customWidth="1"/>
    <col min="12804" max="12804" width="22.83203125" style="3" customWidth="1"/>
    <col min="12805" max="13056" width="9.33203125" style="3"/>
    <col min="13057" max="13057" width="3.6640625" style="3" customWidth="1"/>
    <col min="13058" max="13058" width="34.33203125" style="3" customWidth="1"/>
    <col min="13059" max="13059" width="28.83203125" style="3" customWidth="1"/>
    <col min="13060" max="13060" width="22.83203125" style="3" customWidth="1"/>
    <col min="13061" max="13312" width="9.33203125" style="3"/>
    <col min="13313" max="13313" width="3.6640625" style="3" customWidth="1"/>
    <col min="13314" max="13314" width="34.33203125" style="3" customWidth="1"/>
    <col min="13315" max="13315" width="28.83203125" style="3" customWidth="1"/>
    <col min="13316" max="13316" width="22.83203125" style="3" customWidth="1"/>
    <col min="13317" max="13568" width="9.33203125" style="3"/>
    <col min="13569" max="13569" width="3.6640625" style="3" customWidth="1"/>
    <col min="13570" max="13570" width="34.33203125" style="3" customWidth="1"/>
    <col min="13571" max="13571" width="28.83203125" style="3" customWidth="1"/>
    <col min="13572" max="13572" width="22.83203125" style="3" customWidth="1"/>
    <col min="13573" max="13824" width="9.33203125" style="3"/>
    <col min="13825" max="13825" width="3.6640625" style="3" customWidth="1"/>
    <col min="13826" max="13826" width="34.33203125" style="3" customWidth="1"/>
    <col min="13827" max="13827" width="28.83203125" style="3" customWidth="1"/>
    <col min="13828" max="13828" width="22.83203125" style="3" customWidth="1"/>
    <col min="13829" max="14080" width="9.33203125" style="3"/>
    <col min="14081" max="14081" width="3.6640625" style="3" customWidth="1"/>
    <col min="14082" max="14082" width="34.33203125" style="3" customWidth="1"/>
    <col min="14083" max="14083" width="28.83203125" style="3" customWidth="1"/>
    <col min="14084" max="14084" width="22.83203125" style="3" customWidth="1"/>
    <col min="14085" max="14336" width="9.33203125" style="3"/>
    <col min="14337" max="14337" width="3.6640625" style="3" customWidth="1"/>
    <col min="14338" max="14338" width="34.33203125" style="3" customWidth="1"/>
    <col min="14339" max="14339" width="28.83203125" style="3" customWidth="1"/>
    <col min="14340" max="14340" width="22.83203125" style="3" customWidth="1"/>
    <col min="14341" max="14592" width="9.33203125" style="3"/>
    <col min="14593" max="14593" width="3.6640625" style="3" customWidth="1"/>
    <col min="14594" max="14594" width="34.33203125" style="3" customWidth="1"/>
    <col min="14595" max="14595" width="28.83203125" style="3" customWidth="1"/>
    <col min="14596" max="14596" width="22.83203125" style="3" customWidth="1"/>
    <col min="14597" max="14848" width="9.33203125" style="3"/>
    <col min="14849" max="14849" width="3.6640625" style="3" customWidth="1"/>
    <col min="14850" max="14850" width="34.33203125" style="3" customWidth="1"/>
    <col min="14851" max="14851" width="28.83203125" style="3" customWidth="1"/>
    <col min="14852" max="14852" width="22.83203125" style="3" customWidth="1"/>
    <col min="14853" max="15104" width="9.33203125" style="3"/>
    <col min="15105" max="15105" width="3.6640625" style="3" customWidth="1"/>
    <col min="15106" max="15106" width="34.33203125" style="3" customWidth="1"/>
    <col min="15107" max="15107" width="28.83203125" style="3" customWidth="1"/>
    <col min="15108" max="15108" width="22.83203125" style="3" customWidth="1"/>
    <col min="15109" max="15360" width="9.33203125" style="3"/>
    <col min="15361" max="15361" width="3.6640625" style="3" customWidth="1"/>
    <col min="15362" max="15362" width="34.33203125" style="3" customWidth="1"/>
    <col min="15363" max="15363" width="28.83203125" style="3" customWidth="1"/>
    <col min="15364" max="15364" width="22.83203125" style="3" customWidth="1"/>
    <col min="15365" max="15616" width="9.33203125" style="3"/>
    <col min="15617" max="15617" width="3.6640625" style="3" customWidth="1"/>
    <col min="15618" max="15618" width="34.33203125" style="3" customWidth="1"/>
    <col min="15619" max="15619" width="28.83203125" style="3" customWidth="1"/>
    <col min="15620" max="15620" width="22.83203125" style="3" customWidth="1"/>
    <col min="15621" max="15872" width="9.33203125" style="3"/>
    <col min="15873" max="15873" width="3.6640625" style="3" customWidth="1"/>
    <col min="15874" max="15874" width="34.33203125" style="3" customWidth="1"/>
    <col min="15875" max="15875" width="28.83203125" style="3" customWidth="1"/>
    <col min="15876" max="15876" width="22.83203125" style="3" customWidth="1"/>
    <col min="15877" max="16128" width="9.33203125" style="3"/>
    <col min="16129" max="16129" width="3.6640625" style="3" customWidth="1"/>
    <col min="16130" max="16130" width="34.33203125" style="3" customWidth="1"/>
    <col min="16131" max="16131" width="28.83203125" style="3" customWidth="1"/>
    <col min="16132" max="16132" width="22.83203125" style="3" customWidth="1"/>
    <col min="16133" max="16384" width="9.33203125" style="3"/>
  </cols>
  <sheetData>
    <row r="1" spans="1:6" ht="15" customHeight="1" x14ac:dyDescent="0.2">
      <c r="A1" s="1">
        <f>ROW()</f>
        <v>1</v>
      </c>
      <c r="B1" s="2" t="s">
        <v>41</v>
      </c>
      <c r="C1" s="2" t="s">
        <v>1</v>
      </c>
      <c r="D1" s="5">
        <f>Szervezet!D3</f>
        <v>0</v>
      </c>
      <c r="E1" s="78" t="str">
        <f>IF(D1=0,"",D1)</f>
        <v/>
      </c>
      <c r="F1" s="3" t="s">
        <v>287</v>
      </c>
    </row>
    <row r="2" spans="1:6" ht="15" customHeight="1" x14ac:dyDescent="0.2">
      <c r="A2" s="1">
        <f>ROW()</f>
        <v>2</v>
      </c>
      <c r="B2" s="2"/>
      <c r="C2" s="2" t="s">
        <v>2</v>
      </c>
      <c r="D2" s="5">
        <f>Szervezet!D4</f>
        <v>0</v>
      </c>
      <c r="E2" s="78" t="str">
        <f t="shared" ref="E2:E4" si="0">IF(D2=0,"",D2)</f>
        <v/>
      </c>
    </row>
    <row r="3" spans="1:6" ht="15" customHeight="1" x14ac:dyDescent="0.2">
      <c r="A3" s="1">
        <f>ROW()</f>
        <v>3</v>
      </c>
      <c r="C3" s="4" t="s">
        <v>3</v>
      </c>
      <c r="D3" s="5">
        <f>Szervezet!D5</f>
        <v>0</v>
      </c>
      <c r="E3" s="78" t="str">
        <f t="shared" si="0"/>
        <v/>
      </c>
    </row>
    <row r="4" spans="1:6" ht="15" customHeight="1" x14ac:dyDescent="0.2">
      <c r="A4" s="1">
        <f>ROW()</f>
        <v>4</v>
      </c>
      <c r="C4" s="4" t="s">
        <v>4</v>
      </c>
      <c r="D4" s="5">
        <f>Szervezet!D6</f>
        <v>0</v>
      </c>
      <c r="E4" s="78" t="str">
        <f t="shared" si="0"/>
        <v/>
      </c>
    </row>
    <row r="5" spans="1:6" ht="15" customHeight="1" x14ac:dyDescent="0.2">
      <c r="A5" s="1">
        <f>ROW()</f>
        <v>5</v>
      </c>
      <c r="B5" s="4" t="s">
        <v>42</v>
      </c>
      <c r="C5" s="4" t="str">
        <f>Szervezet!C11</f>
        <v>Gépipar</v>
      </c>
      <c r="D5" s="6" t="b">
        <v>0</v>
      </c>
      <c r="E5" s="78" t="str">
        <f>IF(D5=FALSE(),"",C5)</f>
        <v/>
      </c>
    </row>
    <row r="6" spans="1:6" ht="15" customHeight="1" x14ac:dyDescent="0.2">
      <c r="A6" s="1">
        <f>ROW()</f>
        <v>6</v>
      </c>
      <c r="C6" s="4" t="str">
        <f>Szervezet!C12</f>
        <v>Elektronika, elektronikai gyártás</v>
      </c>
      <c r="D6" s="6" t="b">
        <v>0</v>
      </c>
      <c r="E6" s="78" t="str">
        <f t="shared" ref="E6:E16" si="1">IF(D6=FALSE(),"",C6)</f>
        <v/>
      </c>
    </row>
    <row r="7" spans="1:6" ht="15" customHeight="1" x14ac:dyDescent="0.2">
      <c r="A7" s="1">
        <f>ROW()</f>
        <v>7</v>
      </c>
      <c r="C7" s="4" t="str">
        <f>Szervezet!C13</f>
        <v>Fémipar, fémfeldolgozás</v>
      </c>
      <c r="D7" s="5" t="b">
        <v>0</v>
      </c>
      <c r="E7" s="78" t="str">
        <f t="shared" si="1"/>
        <v/>
      </c>
    </row>
    <row r="8" spans="1:6" ht="15" customHeight="1" x14ac:dyDescent="0.2">
      <c r="A8" s="1">
        <f>ROW()</f>
        <v>8</v>
      </c>
      <c r="C8" s="4" t="str">
        <f>Szervezet!C14</f>
        <v>Járműipar, járműipari beszállító</v>
      </c>
      <c r="D8" s="5" t="b">
        <v>0</v>
      </c>
      <c r="E8" s="78" t="str">
        <f t="shared" si="1"/>
        <v/>
      </c>
    </row>
    <row r="9" spans="1:6" ht="15" customHeight="1" x14ac:dyDescent="0.2">
      <c r="A9" s="1">
        <f>ROW()</f>
        <v>9</v>
      </c>
      <c r="C9" s="4" t="str">
        <f>Szervezet!C15</f>
        <v>Vegyipar, műanyaggyártás</v>
      </c>
      <c r="D9" s="5" t="b">
        <v>0</v>
      </c>
      <c r="E9" s="78" t="str">
        <f t="shared" si="1"/>
        <v/>
      </c>
    </row>
    <row r="10" spans="1:6" ht="15" customHeight="1" x14ac:dyDescent="0.2">
      <c r="A10" s="1">
        <f>ROW()</f>
        <v>10</v>
      </c>
      <c r="C10" s="4" t="str">
        <f>Szervezet!C16</f>
        <v>Építőipar/építőanyag-ipar</v>
      </c>
      <c r="D10" s="5" t="b">
        <v>0</v>
      </c>
      <c r="E10" s="78" t="str">
        <f t="shared" si="1"/>
        <v/>
      </c>
    </row>
    <row r="11" spans="1:6" ht="15" customHeight="1" x14ac:dyDescent="0.2">
      <c r="A11" s="1">
        <f>ROW()</f>
        <v>11</v>
      </c>
      <c r="C11" s="4" t="str">
        <f>Szervezet!C17</f>
        <v>Élelmiszeripar, mezőgazdaság</v>
      </c>
      <c r="D11" s="5" t="b">
        <v>0</v>
      </c>
      <c r="E11" s="78" t="str">
        <f t="shared" si="1"/>
        <v/>
      </c>
    </row>
    <row r="12" spans="1:6" ht="15" customHeight="1" x14ac:dyDescent="0.2">
      <c r="A12" s="1">
        <f>ROW()</f>
        <v>12</v>
      </c>
      <c r="C12" s="4" t="str">
        <f>Szervezet!C18</f>
        <v>Egyéb ipar</v>
      </c>
      <c r="D12" s="5" t="b">
        <v>0</v>
      </c>
      <c r="E12" s="78" t="str">
        <f t="shared" si="1"/>
        <v/>
      </c>
    </row>
    <row r="13" spans="1:6" ht="15" customHeight="1" x14ac:dyDescent="0.2">
      <c r="A13" s="1">
        <f>ROW()</f>
        <v>13</v>
      </c>
      <c r="C13" s="4" t="str">
        <f>Szervezet!C19</f>
        <v>Kereskedelem/FMCG</v>
      </c>
      <c r="D13" s="5" t="b">
        <v>0</v>
      </c>
      <c r="E13" s="78" t="str">
        <f t="shared" si="1"/>
        <v/>
      </c>
    </row>
    <row r="14" spans="1:6" ht="15" customHeight="1" x14ac:dyDescent="0.2">
      <c r="A14" s="1">
        <f>ROW()</f>
        <v>14</v>
      </c>
      <c r="C14" s="4" t="str">
        <f>Szervezet!C20</f>
        <v>Közüzemi szolgáltatás</v>
      </c>
      <c r="D14" s="5" t="b">
        <v>0</v>
      </c>
      <c r="E14" s="78" t="str">
        <f t="shared" si="1"/>
        <v/>
      </c>
    </row>
    <row r="15" spans="1:6" ht="15" customHeight="1" x14ac:dyDescent="0.2">
      <c r="A15" s="1">
        <f>ROW()</f>
        <v>15</v>
      </c>
      <c r="C15" s="4" t="str">
        <f>Szervezet!C21</f>
        <v>IT és Telekom</v>
      </c>
      <c r="D15" s="5" t="b">
        <v>0</v>
      </c>
      <c r="E15" s="78" t="str">
        <f t="shared" si="1"/>
        <v/>
      </c>
    </row>
    <row r="16" spans="1:6" ht="15" customHeight="1" x14ac:dyDescent="0.2">
      <c r="A16" s="1">
        <f>ROW()</f>
        <v>16</v>
      </c>
      <c r="C16" s="4" t="str">
        <f>Szervezet!C22</f>
        <v>Egyéb</v>
      </c>
      <c r="D16" s="5" t="b">
        <v>0</v>
      </c>
      <c r="E16" s="78" t="str">
        <f t="shared" si="1"/>
        <v/>
      </c>
    </row>
    <row r="17" spans="1:14" ht="15" customHeight="1" x14ac:dyDescent="0.2">
      <c r="A17" s="1">
        <f>ROW()</f>
        <v>17</v>
      </c>
      <c r="C17" s="4" t="s">
        <v>11</v>
      </c>
      <c r="D17" s="5">
        <f>Szervezet!$C$30</f>
        <v>0</v>
      </c>
      <c r="E17" s="78" t="str">
        <f>IF(D17=0,"",D17)</f>
        <v/>
      </c>
    </row>
    <row r="18" spans="1:14" ht="15" customHeight="1" x14ac:dyDescent="0.2">
      <c r="A18" s="1">
        <f>ROW()</f>
        <v>18</v>
      </c>
      <c r="B18" s="4" t="s">
        <v>46</v>
      </c>
      <c r="C18" s="4" t="str">
        <f>Szervezet!F11</f>
        <v>Budapest</v>
      </c>
      <c r="D18" s="5" t="b">
        <v>0</v>
      </c>
      <c r="E18" s="78" t="str">
        <f>IF(D18=FALSE(),"",C18)</f>
        <v/>
      </c>
    </row>
    <row r="19" spans="1:14" ht="15" customHeight="1" x14ac:dyDescent="0.2">
      <c r="A19" s="1">
        <f>ROW()</f>
        <v>19</v>
      </c>
      <c r="C19" s="4" t="str">
        <f>Szervezet!F12</f>
        <v>Közép-Magyarország</v>
      </c>
      <c r="D19" s="5" t="b">
        <v>0</v>
      </c>
      <c r="E19" s="78" t="str">
        <f t="shared" ref="E19:E25" si="2">IF(D19=FALSE(),"",C19)</f>
        <v/>
      </c>
    </row>
    <row r="20" spans="1:14" ht="15" customHeight="1" x14ac:dyDescent="0.2">
      <c r="A20" s="1">
        <f>ROW()</f>
        <v>20</v>
      </c>
      <c r="C20" s="4" t="str">
        <f>Szervezet!F13</f>
        <v>Közép-Dunántúl</v>
      </c>
      <c r="D20" s="5" t="b">
        <v>0</v>
      </c>
      <c r="E20" s="78" t="str">
        <f t="shared" si="2"/>
        <v/>
      </c>
    </row>
    <row r="21" spans="1:14" ht="15" customHeight="1" x14ac:dyDescent="0.2">
      <c r="A21" s="1">
        <f>ROW()</f>
        <v>21</v>
      </c>
      <c r="C21" s="4" t="str">
        <f>Szervezet!F14</f>
        <v>Nyugat-Dunántúl</v>
      </c>
      <c r="D21" s="5" t="b">
        <v>0</v>
      </c>
      <c r="E21" s="78" t="str">
        <f t="shared" si="2"/>
        <v/>
      </c>
    </row>
    <row r="22" spans="1:14" ht="15" customHeight="1" x14ac:dyDescent="0.2">
      <c r="A22" s="1">
        <f>ROW()</f>
        <v>22</v>
      </c>
      <c r="C22" s="4" t="str">
        <f>Szervezet!F15</f>
        <v>Dél-Dunántúl</v>
      </c>
      <c r="D22" s="5" t="b">
        <v>0</v>
      </c>
      <c r="E22" s="78" t="str">
        <f t="shared" si="2"/>
        <v/>
      </c>
      <c r="G22" s="3" t="s">
        <v>48</v>
      </c>
      <c r="J22" s="3" t="s">
        <v>47</v>
      </c>
      <c r="M22" s="3" t="s">
        <v>49</v>
      </c>
    </row>
    <row r="23" spans="1:14" ht="15" customHeight="1" x14ac:dyDescent="0.2">
      <c r="A23" s="1">
        <f>ROW()</f>
        <v>23</v>
      </c>
      <c r="C23" s="4" t="str">
        <f>Szervezet!F16</f>
        <v>Észak-Magyarország</v>
      </c>
      <c r="D23" s="5" t="b">
        <v>0</v>
      </c>
      <c r="E23" s="78" t="str">
        <f t="shared" si="2"/>
        <v/>
      </c>
      <c r="G23" s="3">
        <v>1</v>
      </c>
      <c r="H23" s="3" t="str">
        <f>Szervezet!I11</f>
        <v>50 fő alatt</v>
      </c>
      <c r="J23" s="3">
        <v>1</v>
      </c>
      <c r="K23" s="3" t="str">
        <f>Szervezet!M11</f>
        <v>100 millió Forint alatt</v>
      </c>
      <c r="M23" s="3">
        <v>1</v>
      </c>
      <c r="N23" s="3" t="str">
        <f>Szervezet!P11</f>
        <v>Magyar magán</v>
      </c>
    </row>
    <row r="24" spans="1:14" ht="15" customHeight="1" x14ac:dyDescent="0.2">
      <c r="A24" s="1">
        <f>ROW()</f>
        <v>24</v>
      </c>
      <c r="C24" s="4" t="str">
        <f>Szervezet!F17</f>
        <v>Észak-Alföld</v>
      </c>
      <c r="D24" s="5" t="b">
        <v>0</v>
      </c>
      <c r="E24" s="78" t="str">
        <f t="shared" si="2"/>
        <v/>
      </c>
      <c r="G24" s="3">
        <v>2</v>
      </c>
      <c r="H24" s="3" t="str">
        <f>Szervezet!I12</f>
        <v>50-100 fő</v>
      </c>
      <c r="J24" s="3">
        <v>2</v>
      </c>
      <c r="K24" s="3" t="str">
        <f>Szervezet!M12</f>
        <v>100 millió-1 milliárd Forint</v>
      </c>
      <c r="M24" s="3">
        <v>2</v>
      </c>
      <c r="N24" s="3" t="str">
        <f>Szervezet!P12</f>
        <v>Magyar köztulajdon</v>
      </c>
    </row>
    <row r="25" spans="1:14" ht="15" customHeight="1" x14ac:dyDescent="0.2">
      <c r="A25" s="1">
        <f>ROW()</f>
        <v>25</v>
      </c>
      <c r="C25" s="4" t="str">
        <f>Szervezet!F18</f>
        <v>Dél-Alföld</v>
      </c>
      <c r="D25" s="5" t="b">
        <v>0</v>
      </c>
      <c r="E25" s="78" t="str">
        <f t="shared" si="2"/>
        <v/>
      </c>
      <c r="G25" s="3">
        <v>3</v>
      </c>
      <c r="H25" s="3" t="str">
        <f>Szervezet!I13</f>
        <v>101-250 fő</v>
      </c>
      <c r="J25" s="3">
        <v>3</v>
      </c>
      <c r="K25" s="3" t="str">
        <f>Szervezet!M13</f>
        <v>1-10 milliárd Forint</v>
      </c>
      <c r="M25" s="3">
        <v>3</v>
      </c>
      <c r="N25" s="3" t="str">
        <f>Szervezet!P13</f>
        <v>Külföldi</v>
      </c>
    </row>
    <row r="26" spans="1:14" ht="15" customHeight="1" x14ac:dyDescent="0.2">
      <c r="A26" s="1">
        <f>ROW()</f>
        <v>26</v>
      </c>
      <c r="B26" s="4" t="s">
        <v>48</v>
      </c>
      <c r="C26" s="4" t="s">
        <v>48</v>
      </c>
      <c r="D26" s="5">
        <v>0</v>
      </c>
      <c r="E26" s="78" t="str">
        <f>VLOOKUP(D26,$G$23:$H$30,2,FALSE)</f>
        <v>N/A</v>
      </c>
      <c r="G26" s="3">
        <v>4</v>
      </c>
      <c r="H26" s="3" t="str">
        <f>Szervezet!I14</f>
        <v>251-500 fő</v>
      </c>
      <c r="J26" s="3">
        <v>4</v>
      </c>
      <c r="K26" s="3" t="str">
        <f>Szervezet!M14</f>
        <v>10-50 milliárd Forint</v>
      </c>
      <c r="M26" s="3">
        <v>0</v>
      </c>
      <c r="N26" s="3" t="s">
        <v>281</v>
      </c>
    </row>
    <row r="27" spans="1:14" ht="15" customHeight="1" x14ac:dyDescent="0.2">
      <c r="A27" s="1">
        <f>ROW()</f>
        <v>27</v>
      </c>
      <c r="B27" s="4" t="s">
        <v>47</v>
      </c>
      <c r="C27" s="4" t="s">
        <v>47</v>
      </c>
      <c r="D27" s="5">
        <v>0</v>
      </c>
      <c r="E27" s="78" t="str">
        <f>VLOOKUP(D27,$J$23:$K$29,2,FALSE)</f>
        <v>N/A</v>
      </c>
      <c r="G27" s="3">
        <v>5</v>
      </c>
      <c r="H27" s="3" t="str">
        <f>Szervezet!I15</f>
        <v>501-1.000 fő</v>
      </c>
      <c r="J27" s="3">
        <v>5</v>
      </c>
      <c r="K27" s="3" t="str">
        <f>Szervezet!M15</f>
        <v>50-100 milliárd Forint</v>
      </c>
    </row>
    <row r="28" spans="1:14" ht="15" customHeight="1" x14ac:dyDescent="0.2">
      <c r="A28" s="1">
        <f>ROW()</f>
        <v>28</v>
      </c>
      <c r="B28" s="4" t="s">
        <v>49</v>
      </c>
      <c r="C28" s="4" t="s">
        <v>49</v>
      </c>
      <c r="D28" s="5">
        <v>0</v>
      </c>
      <c r="E28" s="78" t="str">
        <f>VLOOKUP(D28,$M$23:$N$26,2,FALSE)</f>
        <v>N/A</v>
      </c>
      <c r="G28" s="3">
        <v>6</v>
      </c>
      <c r="H28" s="3" t="str">
        <f>Szervezet!I16</f>
        <v>1.001-3.000 fő</v>
      </c>
      <c r="J28" s="3">
        <v>6</v>
      </c>
      <c r="K28" s="3" t="str">
        <f>Szervezet!M16</f>
        <v>100 milliárd Forint fölött</v>
      </c>
    </row>
    <row r="29" spans="1:14" ht="15" customHeight="1" x14ac:dyDescent="0.2">
      <c r="A29" s="1">
        <f>ROW()</f>
        <v>29</v>
      </c>
      <c r="B29" s="4" t="s">
        <v>50</v>
      </c>
      <c r="C29" s="4" t="str">
        <f>Szervezet!S11</f>
        <v>Munkaerő megtartás/fluktuáció</v>
      </c>
      <c r="D29" s="5" t="b">
        <v>0</v>
      </c>
      <c r="E29" s="78" t="str">
        <f>IF(D29=FALSE(),"",C29)</f>
        <v/>
      </c>
      <c r="G29" s="3">
        <v>7</v>
      </c>
      <c r="H29" s="3" t="str">
        <f>Szervezet!I17</f>
        <v>3.000 fő fölött</v>
      </c>
      <c r="J29" s="3">
        <v>0</v>
      </c>
      <c r="K29" s="3" t="s">
        <v>281</v>
      </c>
    </row>
    <row r="30" spans="1:14" ht="15" customHeight="1" x14ac:dyDescent="0.2">
      <c r="A30" s="1">
        <f>ROW()</f>
        <v>30</v>
      </c>
      <c r="C30" s="4" t="str">
        <f>Szervezet!S12</f>
        <v>Bérezés, bérpolitika</v>
      </c>
      <c r="D30" s="5" t="b">
        <v>0</v>
      </c>
      <c r="E30" s="78" t="str">
        <f t="shared" ref="E30:E40" si="3">IF(D30=FALSE(),"",C30)</f>
        <v/>
      </c>
      <c r="G30" s="3">
        <v>0</v>
      </c>
      <c r="H30" s="3" t="s">
        <v>281</v>
      </c>
    </row>
    <row r="31" spans="1:14" ht="15" customHeight="1" x14ac:dyDescent="0.2">
      <c r="A31" s="1">
        <f>ROW()</f>
        <v>31</v>
      </c>
      <c r="C31" s="4" t="str">
        <f>Szervezet!S13</f>
        <v>Hosszú távú motiváció</v>
      </c>
      <c r="D31" s="5" t="b">
        <v>0</v>
      </c>
      <c r="E31" s="78" t="str">
        <f t="shared" si="3"/>
        <v/>
      </c>
    </row>
    <row r="32" spans="1:14" ht="15" customHeight="1" x14ac:dyDescent="0.2">
      <c r="A32" s="1">
        <f>ROW()</f>
        <v>32</v>
      </c>
      <c r="C32" s="4" t="str">
        <f>Szervezet!S14</f>
        <v>Hatékonyság, termelékenység</v>
      </c>
      <c r="D32" s="5" t="b">
        <v>0</v>
      </c>
      <c r="E32" s="78" t="str">
        <f t="shared" si="3"/>
        <v/>
      </c>
    </row>
    <row r="33" spans="1:8" ht="15" customHeight="1" x14ac:dyDescent="0.2">
      <c r="A33" s="1">
        <f>ROW()</f>
        <v>33</v>
      </c>
      <c r="C33" s="4" t="str">
        <f>Szervezet!S15</f>
        <v>Szervezetfejlesztés</v>
      </c>
      <c r="D33" s="5" t="b">
        <v>0</v>
      </c>
      <c r="E33" s="78" t="str">
        <f t="shared" si="3"/>
        <v/>
      </c>
      <c r="G33" s="4"/>
    </row>
    <row r="34" spans="1:8" ht="15" customHeight="1" x14ac:dyDescent="0.2">
      <c r="A34" s="1">
        <f>ROW()</f>
        <v>34</v>
      </c>
      <c r="C34" s="4" t="str">
        <f>Szervezet!S16</f>
        <v>Munkaerő-fejlesztés</v>
      </c>
      <c r="D34" s="5" t="b">
        <v>0</v>
      </c>
      <c r="E34" s="78" t="str">
        <f t="shared" si="3"/>
        <v/>
      </c>
      <c r="G34" s="4"/>
    </row>
    <row r="35" spans="1:8" ht="15" customHeight="1" x14ac:dyDescent="0.2">
      <c r="A35" s="1">
        <f>ROW()</f>
        <v>35</v>
      </c>
      <c r="C35" s="4" t="str">
        <f>Szervezet!S17</f>
        <v>Folyamatok optimalizálása</v>
      </c>
      <c r="D35" s="5" t="b">
        <v>0</v>
      </c>
      <c r="E35" s="78" t="str">
        <f t="shared" si="3"/>
        <v/>
      </c>
      <c r="G35" s="4"/>
    </row>
    <row r="36" spans="1:8" ht="15" customHeight="1" x14ac:dyDescent="0.2">
      <c r="A36" s="1">
        <f>ROW()</f>
        <v>36</v>
      </c>
      <c r="C36" s="4" t="str">
        <f>Szervezet!S18</f>
        <v>Teljesítmény értékelési rendszer</v>
      </c>
      <c r="D36" s="5" t="b">
        <v>0</v>
      </c>
      <c r="E36" s="78" t="str">
        <f t="shared" si="3"/>
        <v/>
      </c>
    </row>
    <row r="37" spans="1:8" ht="15" customHeight="1" x14ac:dyDescent="0.2">
      <c r="A37" s="1">
        <f>ROW()</f>
        <v>37</v>
      </c>
      <c r="C37" s="4" t="str">
        <f>Szervezet!S19</f>
        <v>Munkaköri rendszer és értékelés</v>
      </c>
      <c r="D37" s="5" t="b">
        <v>0</v>
      </c>
      <c r="E37" s="78" t="str">
        <f t="shared" si="3"/>
        <v/>
      </c>
    </row>
    <row r="38" spans="1:8" ht="15" customHeight="1" x14ac:dyDescent="0.2">
      <c r="A38" s="1">
        <f>ROW()</f>
        <v>38</v>
      </c>
      <c r="C38" s="4" t="str">
        <f>Szervezet!S20</f>
        <v>Kompetencia értékelés</v>
      </c>
      <c r="D38" s="5" t="b">
        <v>0</v>
      </c>
      <c r="E38" s="78" t="str">
        <f t="shared" si="3"/>
        <v/>
      </c>
    </row>
    <row r="39" spans="1:8" ht="15" customHeight="1" x14ac:dyDescent="0.2">
      <c r="A39" s="1">
        <f>ROW()</f>
        <v>39</v>
      </c>
      <c r="C39" s="4" t="str">
        <f>Szervezet!S21</f>
        <v>HR kontrolling</v>
      </c>
      <c r="D39" s="5" t="b">
        <v>0</v>
      </c>
      <c r="E39" s="78" t="str">
        <f t="shared" si="3"/>
        <v/>
      </c>
    </row>
    <row r="40" spans="1:8" ht="15" customHeight="1" x14ac:dyDescent="0.2">
      <c r="A40" s="1">
        <f>ROW()</f>
        <v>40</v>
      </c>
      <c r="C40" s="4">
        <f>Szervezet!S22</f>
        <v>0</v>
      </c>
      <c r="D40" s="5" t="b">
        <v>0</v>
      </c>
      <c r="E40" s="78" t="str">
        <f t="shared" si="3"/>
        <v/>
      </c>
    </row>
    <row r="41" spans="1:8" ht="15" customHeight="1" x14ac:dyDescent="0.2">
      <c r="A41" s="1">
        <f>ROW()</f>
        <v>41</v>
      </c>
      <c r="B41" s="4" t="s">
        <v>51</v>
      </c>
      <c r="C41" s="4" t="s">
        <v>6</v>
      </c>
      <c r="D41" s="5">
        <f>Szervezet!D28</f>
        <v>0</v>
      </c>
      <c r="E41" s="78" t="str">
        <f t="shared" ref="E41:E45" si="4">IF(D41=0,"",D41)</f>
        <v/>
      </c>
    </row>
    <row r="42" spans="1:8" ht="15" customHeight="1" x14ac:dyDescent="0.2">
      <c r="A42" s="1">
        <f>ROW()</f>
        <v>42</v>
      </c>
      <c r="C42" s="4" t="s">
        <v>7</v>
      </c>
      <c r="D42" s="5">
        <f>Szervezet!D29</f>
        <v>0</v>
      </c>
      <c r="E42" s="78" t="str">
        <f t="shared" si="4"/>
        <v/>
      </c>
    </row>
    <row r="43" spans="1:8" ht="15" customHeight="1" x14ac:dyDescent="0.2">
      <c r="A43" s="1">
        <f>ROW()</f>
        <v>43</v>
      </c>
      <c r="C43" s="4" t="s">
        <v>8</v>
      </c>
      <c r="D43" s="5">
        <f>Szervezet!D30</f>
        <v>0</v>
      </c>
      <c r="E43" s="78" t="str">
        <f t="shared" si="4"/>
        <v/>
      </c>
    </row>
    <row r="44" spans="1:8" ht="15" customHeight="1" x14ac:dyDescent="0.2">
      <c r="A44" s="1">
        <f>ROW()</f>
        <v>44</v>
      </c>
      <c r="C44" s="4" t="s">
        <v>9</v>
      </c>
      <c r="D44" s="5">
        <f>Szervezet!D31</f>
        <v>0</v>
      </c>
      <c r="E44" s="78" t="str">
        <f t="shared" si="4"/>
        <v/>
      </c>
    </row>
    <row r="45" spans="1:8" ht="15" customHeight="1" x14ac:dyDescent="0.2">
      <c r="A45" s="1">
        <f>ROW()</f>
        <v>45</v>
      </c>
      <c r="C45" s="4" t="s">
        <v>10</v>
      </c>
      <c r="D45" s="5">
        <f>Szervezet!D32</f>
        <v>0</v>
      </c>
      <c r="E45" s="78" t="str">
        <f t="shared" si="4"/>
        <v/>
      </c>
    </row>
    <row r="46" spans="1:8" ht="15" customHeight="1" x14ac:dyDescent="0.2">
      <c r="A46" s="1">
        <f>ROW()</f>
        <v>46</v>
      </c>
      <c r="B46" s="4" t="s">
        <v>278</v>
      </c>
      <c r="C46" s="4" t="s">
        <v>278</v>
      </c>
      <c r="D46" s="5">
        <v>0</v>
      </c>
      <c r="E46" s="78" t="str">
        <f>VLOOKUP(D46,$G$46:$H$48,2,FALSE)</f>
        <v>Összefoglaló</v>
      </c>
      <c r="G46" s="3">
        <v>1</v>
      </c>
      <c r="H46" s="3" t="s">
        <v>279</v>
      </c>
    </row>
    <row r="47" spans="1:8" ht="15" customHeight="1" x14ac:dyDescent="0.2">
      <c r="A47" s="1">
        <f>ROW()</f>
        <v>47</v>
      </c>
      <c r="B47" s="4" t="s">
        <v>52</v>
      </c>
      <c r="C47" s="4" t="s">
        <v>52</v>
      </c>
      <c r="D47" s="5" t="b">
        <v>0</v>
      </c>
      <c r="E47" s="78" t="str">
        <f>IF(D47=FALSE(),"Hozzájárul","Nem járul hozzá")</f>
        <v>Hozzájárul</v>
      </c>
      <c r="F47" s="4" t="s">
        <v>124</v>
      </c>
      <c r="G47" s="3">
        <v>2</v>
      </c>
      <c r="H47" s="3" t="s">
        <v>280</v>
      </c>
    </row>
    <row r="48" spans="1:8" ht="15" customHeight="1" x14ac:dyDescent="0.2">
      <c r="A48" s="1">
        <f>ROW()</f>
        <v>48</v>
      </c>
      <c r="B48" s="4" t="s">
        <v>53</v>
      </c>
      <c r="C48" s="4" t="str">
        <f>Bérezési_gyakorlat!B5</f>
        <v>Felsővezetők</v>
      </c>
      <c r="D48" s="7">
        <f>Bérezési_gyakorlat!D5</f>
        <v>0</v>
      </c>
      <c r="E48" s="79">
        <f>IF(D48="x","",D48)</f>
        <v>0</v>
      </c>
      <c r="G48" s="3">
        <v>0</v>
      </c>
      <c r="H48" s="3" t="s">
        <v>279</v>
      </c>
    </row>
    <row r="49" spans="1:5" ht="15" customHeight="1" x14ac:dyDescent="0.2">
      <c r="A49" s="1">
        <f>ROW()</f>
        <v>49</v>
      </c>
      <c r="C49" s="4" t="str">
        <f>Bérezési_gyakorlat!B6</f>
        <v>Középvezetők</v>
      </c>
      <c r="D49" s="7">
        <f>Bérezési_gyakorlat!D6</f>
        <v>0</v>
      </c>
      <c r="E49" s="79">
        <f t="shared" ref="E49:E55" si="5">IF(D49="x","",D49)</f>
        <v>0</v>
      </c>
    </row>
    <row r="50" spans="1:5" ht="15" customHeight="1" x14ac:dyDescent="0.2">
      <c r="A50" s="1">
        <f>ROW()</f>
        <v>50</v>
      </c>
      <c r="C50" s="4" t="str">
        <f>Bérezési_gyakorlat!B7</f>
        <v>Csoportvezetők</v>
      </c>
      <c r="D50" s="7">
        <f>Bérezési_gyakorlat!D7</f>
        <v>0</v>
      </c>
      <c r="E50" s="79">
        <f t="shared" si="5"/>
        <v>0</v>
      </c>
    </row>
    <row r="51" spans="1:5" ht="15" customHeight="1" x14ac:dyDescent="0.2">
      <c r="A51" s="1">
        <f>ROW()</f>
        <v>51</v>
      </c>
      <c r="C51" s="4" t="str">
        <f>Bérezési_gyakorlat!B8</f>
        <v>Diplomás szakemberek</v>
      </c>
      <c r="D51" s="7">
        <f>Bérezési_gyakorlat!D8</f>
        <v>0</v>
      </c>
      <c r="E51" s="79">
        <f t="shared" si="5"/>
        <v>0</v>
      </c>
    </row>
    <row r="52" spans="1:5" ht="15" customHeight="1" x14ac:dyDescent="0.2">
      <c r="A52" s="1">
        <f>ROW()</f>
        <v>52</v>
      </c>
      <c r="C52" s="4" t="str">
        <f>Bérezési_gyakorlat!B9</f>
        <v>Ügyviteli dolgozók</v>
      </c>
      <c r="D52" s="7">
        <f>Bérezési_gyakorlat!D9</f>
        <v>0</v>
      </c>
      <c r="E52" s="79">
        <f t="shared" si="5"/>
        <v>0</v>
      </c>
    </row>
    <row r="53" spans="1:5" ht="15" customHeight="1" x14ac:dyDescent="0.2">
      <c r="A53" s="1">
        <f>ROW()</f>
        <v>53</v>
      </c>
      <c r="C53" s="4" t="str">
        <f>Bérezési_gyakorlat!B10</f>
        <v>Értékesítők</v>
      </c>
      <c r="D53" s="7">
        <f>Bérezési_gyakorlat!D10</f>
        <v>0</v>
      </c>
      <c r="E53" s="79">
        <f t="shared" si="5"/>
        <v>0</v>
      </c>
    </row>
    <row r="54" spans="1:5" ht="15" customHeight="1" x14ac:dyDescent="0.2">
      <c r="A54" s="1">
        <f>ROW()</f>
        <v>54</v>
      </c>
      <c r="C54" s="4" t="str">
        <f>Bérezési_gyakorlat!B11</f>
        <v>Szakmunkások</v>
      </c>
      <c r="D54" s="7">
        <f>Bérezési_gyakorlat!D11</f>
        <v>0</v>
      </c>
      <c r="E54" s="79">
        <f t="shared" si="5"/>
        <v>0</v>
      </c>
    </row>
    <row r="55" spans="1:5" ht="15" customHeight="1" x14ac:dyDescent="0.2">
      <c r="A55" s="1">
        <f>ROW()</f>
        <v>55</v>
      </c>
      <c r="C55" s="4" t="str">
        <f>Bérezési_gyakorlat!B12</f>
        <v>Segéd-/betanított munkások</v>
      </c>
      <c r="D55" s="7">
        <f>Bérezési_gyakorlat!D12</f>
        <v>0</v>
      </c>
      <c r="E55" s="79">
        <f t="shared" si="5"/>
        <v>0</v>
      </c>
    </row>
    <row r="56" spans="1:5" ht="15" customHeight="1" x14ac:dyDescent="0.2">
      <c r="A56" s="1">
        <f>ROW()</f>
        <v>56</v>
      </c>
      <c r="B56" s="4" t="s">
        <v>54</v>
      </c>
      <c r="C56" s="4" t="s">
        <v>55</v>
      </c>
      <c r="D56" s="5" t="b">
        <v>0</v>
      </c>
      <c r="E56" s="78">
        <f t="shared" ref="E56:E67" si="6">IF(D56=FALSE(),0,1)</f>
        <v>0</v>
      </c>
    </row>
    <row r="57" spans="1:5" ht="15" customHeight="1" x14ac:dyDescent="0.2">
      <c r="A57" s="1">
        <f>ROW()</f>
        <v>57</v>
      </c>
      <c r="C57" s="4" t="s">
        <v>56</v>
      </c>
      <c r="D57" s="5" t="b">
        <v>0</v>
      </c>
      <c r="E57" s="78">
        <f t="shared" si="6"/>
        <v>0</v>
      </c>
    </row>
    <row r="58" spans="1:5" ht="15" customHeight="1" x14ac:dyDescent="0.2">
      <c r="A58" s="1">
        <f>ROW()</f>
        <v>58</v>
      </c>
      <c r="C58" s="4" t="s">
        <v>57</v>
      </c>
      <c r="D58" s="5" t="b">
        <v>0</v>
      </c>
      <c r="E58" s="78">
        <f t="shared" si="6"/>
        <v>0</v>
      </c>
    </row>
    <row r="59" spans="1:5" ht="15" customHeight="1" x14ac:dyDescent="0.2">
      <c r="A59" s="1">
        <f>ROW()</f>
        <v>59</v>
      </c>
      <c r="C59" s="4" t="s">
        <v>58</v>
      </c>
      <c r="D59" s="5" t="b">
        <v>0</v>
      </c>
      <c r="E59" s="78">
        <f t="shared" si="6"/>
        <v>0</v>
      </c>
    </row>
    <row r="60" spans="1:5" ht="15" customHeight="1" x14ac:dyDescent="0.2">
      <c r="A60" s="1">
        <f>ROW()</f>
        <v>60</v>
      </c>
      <c r="C60" s="4" t="s">
        <v>59</v>
      </c>
      <c r="D60" s="5" t="b">
        <v>0</v>
      </c>
      <c r="E60" s="78">
        <f t="shared" si="6"/>
        <v>0</v>
      </c>
    </row>
    <row r="61" spans="1:5" ht="15" customHeight="1" x14ac:dyDescent="0.2">
      <c r="A61" s="1">
        <f>ROW()</f>
        <v>61</v>
      </c>
      <c r="C61" s="4" t="s">
        <v>60</v>
      </c>
      <c r="D61" s="5" t="b">
        <v>0</v>
      </c>
      <c r="E61" s="78">
        <f t="shared" si="6"/>
        <v>0</v>
      </c>
    </row>
    <row r="62" spans="1:5" ht="15" customHeight="1" x14ac:dyDescent="0.2">
      <c r="A62" s="1">
        <f>ROW()</f>
        <v>62</v>
      </c>
      <c r="C62" s="4" t="s">
        <v>61</v>
      </c>
      <c r="D62" s="5" t="b">
        <v>0</v>
      </c>
      <c r="E62" s="78">
        <f t="shared" si="6"/>
        <v>0</v>
      </c>
    </row>
    <row r="63" spans="1:5" ht="15" customHeight="1" x14ac:dyDescent="0.2">
      <c r="A63" s="1">
        <f>ROW()</f>
        <v>63</v>
      </c>
      <c r="C63" s="4" t="s">
        <v>62</v>
      </c>
      <c r="D63" s="5" t="b">
        <v>0</v>
      </c>
      <c r="E63" s="78">
        <f t="shared" si="6"/>
        <v>0</v>
      </c>
    </row>
    <row r="64" spans="1:5" ht="15" customHeight="1" x14ac:dyDescent="0.2">
      <c r="A64" s="1">
        <f>ROW()</f>
        <v>64</v>
      </c>
      <c r="C64" s="4" t="s">
        <v>63</v>
      </c>
      <c r="D64" s="5" t="b">
        <v>0</v>
      </c>
      <c r="E64" s="78">
        <f t="shared" si="6"/>
        <v>0</v>
      </c>
    </row>
    <row r="65" spans="1:6" ht="15" customHeight="1" x14ac:dyDescent="0.2">
      <c r="A65" s="1">
        <f>ROW()</f>
        <v>65</v>
      </c>
      <c r="C65" s="4" t="s">
        <v>64</v>
      </c>
      <c r="D65" s="5" t="b">
        <v>0</v>
      </c>
      <c r="E65" s="78">
        <f t="shared" si="6"/>
        <v>0</v>
      </c>
    </row>
    <row r="66" spans="1:6" ht="15" customHeight="1" x14ac:dyDescent="0.2">
      <c r="A66" s="1">
        <f>ROW()</f>
        <v>66</v>
      </c>
      <c r="C66" s="4" t="s">
        <v>65</v>
      </c>
      <c r="D66" s="5" t="b">
        <v>0</v>
      </c>
      <c r="E66" s="78">
        <f t="shared" si="6"/>
        <v>0</v>
      </c>
    </row>
    <row r="67" spans="1:6" ht="15" customHeight="1" x14ac:dyDescent="0.2">
      <c r="A67" s="1">
        <f>ROW()</f>
        <v>67</v>
      </c>
      <c r="C67" s="4" t="s">
        <v>66</v>
      </c>
      <c r="D67" s="5" t="b">
        <v>0</v>
      </c>
      <c r="E67" s="78">
        <f t="shared" si="6"/>
        <v>0</v>
      </c>
    </row>
    <row r="68" spans="1:6" ht="15" customHeight="1" x14ac:dyDescent="0.2">
      <c r="A68" s="1">
        <f>ROW()</f>
        <v>68</v>
      </c>
      <c r="B68" s="4" t="s">
        <v>67</v>
      </c>
      <c r="C68" s="4" t="s">
        <v>67</v>
      </c>
      <c r="D68" s="5">
        <v>2</v>
      </c>
      <c r="E68" s="78" t="str">
        <f>IF(D68=0,"Nincs műszakpótlék",IF(D68=1,"Van műszakótlék","Nincs műszakpótlék"))</f>
        <v>Nincs műszakpótlék</v>
      </c>
      <c r="F68" s="4" t="s">
        <v>120</v>
      </c>
    </row>
    <row r="69" spans="1:6" ht="15" customHeight="1" x14ac:dyDescent="0.2">
      <c r="A69" s="1">
        <f>ROW()</f>
        <v>69</v>
      </c>
      <c r="B69" s="4" t="s">
        <v>68</v>
      </c>
      <c r="C69" s="4" t="s">
        <v>170</v>
      </c>
      <c r="D69" s="7">
        <f>Bérezési_gyakorlat!D40</f>
        <v>0</v>
      </c>
      <c r="E69" s="79">
        <f>D69</f>
        <v>0</v>
      </c>
    </row>
    <row r="70" spans="1:6" ht="15" customHeight="1" x14ac:dyDescent="0.2">
      <c r="A70" s="1">
        <f>ROW()</f>
        <v>70</v>
      </c>
      <c r="C70" s="4" t="s">
        <v>171</v>
      </c>
      <c r="D70" s="7">
        <f>Bérezési_gyakorlat!E40</f>
        <v>0</v>
      </c>
      <c r="E70" s="79">
        <f t="shared" ref="E70:E88" si="7">D70</f>
        <v>0</v>
      </c>
    </row>
    <row r="71" spans="1:6" ht="15" customHeight="1" x14ac:dyDescent="0.2">
      <c r="A71" s="1">
        <f>ROW()</f>
        <v>71</v>
      </c>
      <c r="C71" s="4" t="s">
        <v>172</v>
      </c>
      <c r="D71" s="7">
        <f>Bérezési_gyakorlat!F40</f>
        <v>0</v>
      </c>
      <c r="E71" s="79">
        <f t="shared" si="7"/>
        <v>0</v>
      </c>
    </row>
    <row r="72" spans="1:6" ht="15" customHeight="1" x14ac:dyDescent="0.2">
      <c r="A72" s="1">
        <f>ROW()</f>
        <v>72</v>
      </c>
      <c r="C72" s="4" t="s">
        <v>174</v>
      </c>
      <c r="D72" s="7">
        <f>Bérezési_gyakorlat!G40</f>
        <v>0</v>
      </c>
      <c r="E72" s="79">
        <f t="shared" si="7"/>
        <v>0</v>
      </c>
    </row>
    <row r="73" spans="1:6" ht="15" customHeight="1" x14ac:dyDescent="0.2">
      <c r="A73" s="1">
        <f>ROW()</f>
        <v>73</v>
      </c>
      <c r="C73" s="4" t="s">
        <v>173</v>
      </c>
      <c r="D73" s="7">
        <f>Bérezési_gyakorlat!H40</f>
        <v>0</v>
      </c>
      <c r="E73" s="79">
        <f t="shared" si="7"/>
        <v>0</v>
      </c>
    </row>
    <row r="74" spans="1:6" ht="15" customHeight="1" x14ac:dyDescent="0.2">
      <c r="A74" s="1">
        <f>ROW()</f>
        <v>74</v>
      </c>
      <c r="C74" s="4" t="s">
        <v>69</v>
      </c>
      <c r="D74" s="7">
        <f>Bérezési_gyakorlat!D41</f>
        <v>0</v>
      </c>
      <c r="E74" s="79">
        <f t="shared" si="7"/>
        <v>0</v>
      </c>
    </row>
    <row r="75" spans="1:6" ht="15" customHeight="1" x14ac:dyDescent="0.2">
      <c r="A75" s="1">
        <f>ROW()</f>
        <v>75</v>
      </c>
      <c r="C75" s="4" t="s">
        <v>70</v>
      </c>
      <c r="D75" s="7">
        <f>Bérezési_gyakorlat!E41</f>
        <v>0</v>
      </c>
      <c r="E75" s="79">
        <f t="shared" si="7"/>
        <v>0</v>
      </c>
    </row>
    <row r="76" spans="1:6" ht="15" customHeight="1" x14ac:dyDescent="0.2">
      <c r="A76" s="1">
        <f>ROW()</f>
        <v>76</v>
      </c>
      <c r="C76" s="4" t="s">
        <v>71</v>
      </c>
      <c r="D76" s="7">
        <f>Bérezési_gyakorlat!F41</f>
        <v>0</v>
      </c>
      <c r="E76" s="79">
        <f t="shared" si="7"/>
        <v>0</v>
      </c>
    </row>
    <row r="77" spans="1:6" ht="15" customHeight="1" x14ac:dyDescent="0.2">
      <c r="A77" s="1">
        <f>ROW()</f>
        <v>77</v>
      </c>
      <c r="C77" s="4" t="s">
        <v>72</v>
      </c>
      <c r="D77" s="7">
        <f>Bérezési_gyakorlat!G41</f>
        <v>0</v>
      </c>
      <c r="E77" s="79">
        <f t="shared" si="7"/>
        <v>0</v>
      </c>
    </row>
    <row r="78" spans="1:6" ht="15" customHeight="1" x14ac:dyDescent="0.2">
      <c r="A78" s="1">
        <f>ROW()</f>
        <v>78</v>
      </c>
      <c r="C78" s="4" t="s">
        <v>73</v>
      </c>
      <c r="D78" s="7">
        <f>Bérezési_gyakorlat!H41</f>
        <v>0</v>
      </c>
      <c r="E78" s="79">
        <f t="shared" si="7"/>
        <v>0</v>
      </c>
    </row>
    <row r="79" spans="1:6" ht="15" customHeight="1" x14ac:dyDescent="0.2">
      <c r="A79" s="1">
        <f>ROW()</f>
        <v>79</v>
      </c>
      <c r="C79" s="4" t="s">
        <v>175</v>
      </c>
      <c r="D79" s="7">
        <f>Bérezési_gyakorlat!D42</f>
        <v>0</v>
      </c>
      <c r="E79" s="79">
        <f t="shared" si="7"/>
        <v>0</v>
      </c>
    </row>
    <row r="80" spans="1:6" ht="15" customHeight="1" x14ac:dyDescent="0.2">
      <c r="A80" s="1">
        <f>ROW()</f>
        <v>80</v>
      </c>
      <c r="C80" s="4" t="s">
        <v>176</v>
      </c>
      <c r="D80" s="7">
        <f>Bérezési_gyakorlat!E42</f>
        <v>0</v>
      </c>
      <c r="E80" s="79">
        <f t="shared" si="7"/>
        <v>0</v>
      </c>
    </row>
    <row r="81" spans="1:7" ht="15" customHeight="1" x14ac:dyDescent="0.2">
      <c r="A81" s="1">
        <f>ROW()</f>
        <v>81</v>
      </c>
      <c r="C81" s="4" t="s">
        <v>177</v>
      </c>
      <c r="D81" s="7">
        <f>Bérezési_gyakorlat!F42</f>
        <v>0</v>
      </c>
      <c r="E81" s="79">
        <f t="shared" si="7"/>
        <v>0</v>
      </c>
    </row>
    <row r="82" spans="1:7" ht="15" customHeight="1" x14ac:dyDescent="0.2">
      <c r="A82" s="1">
        <f>ROW()</f>
        <v>82</v>
      </c>
      <c r="C82" s="4" t="s">
        <v>178</v>
      </c>
      <c r="D82" s="7">
        <f>Bérezési_gyakorlat!G42</f>
        <v>0</v>
      </c>
      <c r="E82" s="79">
        <f t="shared" si="7"/>
        <v>0</v>
      </c>
    </row>
    <row r="83" spans="1:7" ht="15" customHeight="1" x14ac:dyDescent="0.2">
      <c r="A83" s="1">
        <f>ROW()</f>
        <v>83</v>
      </c>
      <c r="C83" s="4" t="s">
        <v>179</v>
      </c>
      <c r="D83" s="7">
        <f>Bérezési_gyakorlat!H42</f>
        <v>0</v>
      </c>
      <c r="E83" s="79">
        <f t="shared" si="7"/>
        <v>0</v>
      </c>
    </row>
    <row r="84" spans="1:7" ht="15" customHeight="1" x14ac:dyDescent="0.2">
      <c r="A84" s="1">
        <f>ROW()</f>
        <v>84</v>
      </c>
      <c r="C84" s="4" t="s">
        <v>180</v>
      </c>
      <c r="D84" s="7">
        <f>Bérezési_gyakorlat!D43</f>
        <v>0</v>
      </c>
      <c r="E84" s="79">
        <f t="shared" si="7"/>
        <v>0</v>
      </c>
    </row>
    <row r="85" spans="1:7" ht="15" customHeight="1" x14ac:dyDescent="0.2">
      <c r="A85" s="1">
        <f>ROW()</f>
        <v>85</v>
      </c>
      <c r="C85" s="4" t="s">
        <v>181</v>
      </c>
      <c r="D85" s="7">
        <f>Bérezési_gyakorlat!E43</f>
        <v>0</v>
      </c>
      <c r="E85" s="79">
        <f t="shared" si="7"/>
        <v>0</v>
      </c>
    </row>
    <row r="86" spans="1:7" ht="15" customHeight="1" x14ac:dyDescent="0.2">
      <c r="A86" s="1">
        <f>ROW()</f>
        <v>86</v>
      </c>
      <c r="C86" s="4" t="s">
        <v>182</v>
      </c>
      <c r="D86" s="7">
        <f>Bérezési_gyakorlat!F43</f>
        <v>0</v>
      </c>
      <c r="E86" s="79">
        <f t="shared" si="7"/>
        <v>0</v>
      </c>
    </row>
    <row r="87" spans="1:7" ht="15" customHeight="1" x14ac:dyDescent="0.2">
      <c r="A87" s="1">
        <f>ROW()</f>
        <v>87</v>
      </c>
      <c r="C87" s="4" t="s">
        <v>183</v>
      </c>
      <c r="D87" s="7">
        <f>Bérezési_gyakorlat!G43</f>
        <v>0</v>
      </c>
      <c r="E87" s="79">
        <f t="shared" si="7"/>
        <v>0</v>
      </c>
    </row>
    <row r="88" spans="1:7" ht="15" customHeight="1" x14ac:dyDescent="0.2">
      <c r="A88" s="1">
        <f>ROW()</f>
        <v>88</v>
      </c>
      <c r="C88" s="4" t="s">
        <v>184</v>
      </c>
      <c r="D88" s="7">
        <f>Bérezési_gyakorlat!H43</f>
        <v>0</v>
      </c>
      <c r="E88" s="79">
        <f t="shared" si="7"/>
        <v>0</v>
      </c>
    </row>
    <row r="89" spans="1:7" ht="15" customHeight="1" x14ac:dyDescent="0.2">
      <c r="A89" s="1">
        <f>ROW()</f>
        <v>89</v>
      </c>
      <c r="B89" s="4" t="s">
        <v>74</v>
      </c>
      <c r="C89" s="4" t="s">
        <v>74</v>
      </c>
      <c r="D89" s="5">
        <v>2</v>
      </c>
      <c r="E89" s="78" t="str">
        <f>IF(D89=0,"Készenlétet nem fizet",IF(D89=1,"Van készenléti díj","Nincs készenléti díj"))</f>
        <v>Nincs készenléti díj</v>
      </c>
      <c r="F89" s="4" t="s">
        <v>288</v>
      </c>
      <c r="G89" s="4"/>
    </row>
    <row r="90" spans="1:7" ht="15" customHeight="1" x14ac:dyDescent="0.2">
      <c r="A90" s="1">
        <f>ROW()</f>
        <v>90</v>
      </c>
      <c r="C90" s="4" t="s">
        <v>75</v>
      </c>
      <c r="D90" s="8">
        <f>Bérezési_gyakorlat!C53</f>
        <v>0</v>
      </c>
      <c r="E90" s="80">
        <f>D90</f>
        <v>0</v>
      </c>
      <c r="G90" s="4"/>
    </row>
    <row r="91" spans="1:7" ht="15" customHeight="1" x14ac:dyDescent="0.2">
      <c r="A91" s="1">
        <f>ROW()</f>
        <v>91</v>
      </c>
      <c r="C91" s="4" t="s">
        <v>76</v>
      </c>
      <c r="D91" s="8">
        <f>Bérezési_gyakorlat!D53</f>
        <v>0</v>
      </c>
      <c r="E91" s="80">
        <f t="shared" ref="E91:E99" si="8">D91</f>
        <v>0</v>
      </c>
      <c r="G91" s="4"/>
    </row>
    <row r="92" spans="1:7" ht="15" customHeight="1" x14ac:dyDescent="0.2">
      <c r="A92" s="1">
        <f>ROW()</f>
        <v>92</v>
      </c>
      <c r="C92" s="4" t="s">
        <v>77</v>
      </c>
      <c r="D92" s="8">
        <f>Bérezési_gyakorlat!E53</f>
        <v>0</v>
      </c>
      <c r="E92" s="80">
        <f t="shared" si="8"/>
        <v>0</v>
      </c>
      <c r="G92" s="4"/>
    </row>
    <row r="93" spans="1:7" ht="15" customHeight="1" x14ac:dyDescent="0.2">
      <c r="A93" s="1">
        <f>ROW()</f>
        <v>93</v>
      </c>
      <c r="C93" s="4" t="s">
        <v>78</v>
      </c>
      <c r="D93" s="8">
        <f>Bérezési_gyakorlat!F53</f>
        <v>0</v>
      </c>
      <c r="E93" s="80">
        <f t="shared" si="8"/>
        <v>0</v>
      </c>
      <c r="G93" s="4"/>
    </row>
    <row r="94" spans="1:7" ht="15" customHeight="1" x14ac:dyDescent="0.2">
      <c r="A94" s="1">
        <f>ROW()</f>
        <v>94</v>
      </c>
      <c r="C94" s="4" t="s">
        <v>79</v>
      </c>
      <c r="D94" s="8">
        <f>Bérezési_gyakorlat!G53</f>
        <v>0</v>
      </c>
      <c r="E94" s="80">
        <f t="shared" si="8"/>
        <v>0</v>
      </c>
      <c r="G94" s="4"/>
    </row>
    <row r="95" spans="1:7" ht="15" customHeight="1" x14ac:dyDescent="0.2">
      <c r="A95" s="1">
        <f>ROW()</f>
        <v>95</v>
      </c>
      <c r="C95" s="4" t="s">
        <v>80</v>
      </c>
      <c r="D95" s="7">
        <f>Bérezési_gyakorlat!C54</f>
        <v>0</v>
      </c>
      <c r="E95" s="79">
        <f t="shared" si="8"/>
        <v>0</v>
      </c>
      <c r="G95" s="4"/>
    </row>
    <row r="96" spans="1:7" ht="15" customHeight="1" x14ac:dyDescent="0.2">
      <c r="A96" s="1">
        <f>ROW()</f>
        <v>96</v>
      </c>
      <c r="C96" s="4" t="s">
        <v>81</v>
      </c>
      <c r="D96" s="7">
        <f>Bérezési_gyakorlat!D54</f>
        <v>0</v>
      </c>
      <c r="E96" s="79">
        <f t="shared" si="8"/>
        <v>0</v>
      </c>
      <c r="G96" s="4"/>
    </row>
    <row r="97" spans="1:7" ht="15" customHeight="1" x14ac:dyDescent="0.2">
      <c r="A97" s="1">
        <f>ROW()</f>
        <v>97</v>
      </c>
      <c r="C97" s="4" t="s">
        <v>82</v>
      </c>
      <c r="D97" s="7">
        <f>Bérezési_gyakorlat!E54</f>
        <v>0</v>
      </c>
      <c r="E97" s="79">
        <f t="shared" si="8"/>
        <v>0</v>
      </c>
      <c r="G97" s="4"/>
    </row>
    <row r="98" spans="1:7" ht="15" customHeight="1" x14ac:dyDescent="0.2">
      <c r="A98" s="1">
        <f>ROW()</f>
        <v>98</v>
      </c>
      <c r="C98" s="4" t="s">
        <v>83</v>
      </c>
      <c r="D98" s="7">
        <f>Bérezési_gyakorlat!F54</f>
        <v>0</v>
      </c>
      <c r="E98" s="79">
        <f t="shared" si="8"/>
        <v>0</v>
      </c>
      <c r="G98" s="4"/>
    </row>
    <row r="99" spans="1:7" ht="15" customHeight="1" x14ac:dyDescent="0.2">
      <c r="A99" s="1">
        <f>ROW()</f>
        <v>99</v>
      </c>
      <c r="C99" s="4" t="s">
        <v>84</v>
      </c>
      <c r="D99" s="7">
        <f>Bérezési_gyakorlat!G54</f>
        <v>0</v>
      </c>
      <c r="E99" s="79">
        <f t="shared" si="8"/>
        <v>0</v>
      </c>
      <c r="G99" s="4"/>
    </row>
    <row r="100" spans="1:7" ht="15" customHeight="1" x14ac:dyDescent="0.2">
      <c r="A100" s="1">
        <f>ROW()</f>
        <v>100</v>
      </c>
      <c r="B100" s="4" t="s">
        <v>403</v>
      </c>
      <c r="C100" s="4" t="s">
        <v>383</v>
      </c>
      <c r="D100" s="8">
        <f>Bérezési_gyakorlat!D61</f>
        <v>0</v>
      </c>
      <c r="E100" s="80">
        <f t="shared" ref="E100:E147" si="9">D100</f>
        <v>0</v>
      </c>
      <c r="G100" s="4"/>
    </row>
    <row r="101" spans="1:7" ht="15" customHeight="1" x14ac:dyDescent="0.2">
      <c r="A101" s="1">
        <f>ROW()</f>
        <v>101</v>
      </c>
      <c r="C101" s="4" t="s">
        <v>384</v>
      </c>
      <c r="D101" s="8">
        <f>Bérezési_gyakorlat!E61</f>
        <v>0</v>
      </c>
      <c r="E101" s="80">
        <f t="shared" si="9"/>
        <v>0</v>
      </c>
      <c r="G101" s="4"/>
    </row>
    <row r="102" spans="1:7" ht="15" customHeight="1" x14ac:dyDescent="0.2">
      <c r="A102" s="1">
        <f>ROW()</f>
        <v>102</v>
      </c>
      <c r="C102" s="4" t="s">
        <v>385</v>
      </c>
      <c r="D102" s="8">
        <f>Bérezési_gyakorlat!F61</f>
        <v>0</v>
      </c>
      <c r="E102" s="80">
        <f t="shared" si="9"/>
        <v>0</v>
      </c>
      <c r="G102" s="4"/>
    </row>
    <row r="103" spans="1:7" ht="15" customHeight="1" x14ac:dyDescent="0.2">
      <c r="A103" s="1">
        <f>ROW()</f>
        <v>103</v>
      </c>
      <c r="C103" s="4" t="s">
        <v>386</v>
      </c>
      <c r="D103" s="8">
        <f>Bérezési_gyakorlat!G61</f>
        <v>0</v>
      </c>
      <c r="E103" s="80">
        <f t="shared" si="9"/>
        <v>0</v>
      </c>
      <c r="G103" s="4"/>
    </row>
    <row r="104" spans="1:7" ht="15" customHeight="1" x14ac:dyDescent="0.2">
      <c r="A104" s="1">
        <f>ROW()</f>
        <v>104</v>
      </c>
      <c r="B104" s="1"/>
      <c r="C104" s="4" t="s">
        <v>387</v>
      </c>
      <c r="D104" s="8">
        <f>Bérezési_gyakorlat!H61</f>
        <v>0</v>
      </c>
      <c r="E104" s="80">
        <f t="shared" si="9"/>
        <v>0</v>
      </c>
      <c r="G104" s="4"/>
    </row>
    <row r="105" spans="1:7" ht="15" customHeight="1" x14ac:dyDescent="0.2">
      <c r="A105" s="1">
        <f>ROW()</f>
        <v>105</v>
      </c>
      <c r="C105" s="4" t="s">
        <v>388</v>
      </c>
      <c r="D105" s="8">
        <f>Bérezési_gyakorlat!D62</f>
        <v>0</v>
      </c>
      <c r="E105" s="80">
        <f t="shared" si="9"/>
        <v>0</v>
      </c>
      <c r="G105" s="4"/>
    </row>
    <row r="106" spans="1:7" ht="15" customHeight="1" x14ac:dyDescent="0.2">
      <c r="A106" s="1">
        <f>ROW()</f>
        <v>106</v>
      </c>
      <c r="C106" s="4" t="s">
        <v>389</v>
      </c>
      <c r="D106" s="8">
        <f>Bérezési_gyakorlat!E62</f>
        <v>0</v>
      </c>
      <c r="E106" s="80">
        <f t="shared" si="9"/>
        <v>0</v>
      </c>
      <c r="G106" s="4"/>
    </row>
    <row r="107" spans="1:7" ht="15" customHeight="1" x14ac:dyDescent="0.2">
      <c r="A107" s="1">
        <f>ROW()</f>
        <v>107</v>
      </c>
      <c r="C107" s="4" t="s">
        <v>390</v>
      </c>
      <c r="D107" s="8">
        <f>Bérezési_gyakorlat!F62</f>
        <v>0</v>
      </c>
      <c r="E107" s="80">
        <f t="shared" si="9"/>
        <v>0</v>
      </c>
      <c r="G107" s="4"/>
    </row>
    <row r="108" spans="1:7" ht="15" customHeight="1" x14ac:dyDescent="0.2">
      <c r="A108" s="1">
        <f>ROW()</f>
        <v>108</v>
      </c>
      <c r="B108" s="1"/>
      <c r="C108" s="4" t="s">
        <v>391</v>
      </c>
      <c r="D108" s="8">
        <f>Bérezési_gyakorlat!G62</f>
        <v>0</v>
      </c>
      <c r="E108" s="80">
        <f t="shared" si="9"/>
        <v>0</v>
      </c>
      <c r="G108" s="4"/>
    </row>
    <row r="109" spans="1:7" ht="15" customHeight="1" x14ac:dyDescent="0.2">
      <c r="A109" s="1">
        <f>ROW()</f>
        <v>109</v>
      </c>
      <c r="C109" s="4" t="s">
        <v>392</v>
      </c>
      <c r="D109" s="8">
        <f>Bérezési_gyakorlat!H62</f>
        <v>0</v>
      </c>
      <c r="E109" s="80">
        <f t="shared" si="9"/>
        <v>0</v>
      </c>
      <c r="G109" s="4"/>
    </row>
    <row r="110" spans="1:7" ht="15" customHeight="1" x14ac:dyDescent="0.2">
      <c r="A110" s="1">
        <f>ROW()</f>
        <v>110</v>
      </c>
      <c r="C110" s="4" t="s">
        <v>404</v>
      </c>
      <c r="D110" s="8">
        <f>Bérezési_gyakorlat!D63</f>
        <v>0</v>
      </c>
      <c r="E110" s="80">
        <f t="shared" si="9"/>
        <v>0</v>
      </c>
      <c r="G110" s="4"/>
    </row>
    <row r="111" spans="1:7" ht="15" customHeight="1" x14ac:dyDescent="0.2">
      <c r="A111" s="1">
        <f>ROW()</f>
        <v>111</v>
      </c>
      <c r="C111" s="4" t="s">
        <v>405</v>
      </c>
      <c r="D111" s="8">
        <f>Bérezési_gyakorlat!E63</f>
        <v>0</v>
      </c>
      <c r="E111" s="80">
        <f t="shared" si="9"/>
        <v>0</v>
      </c>
      <c r="G111" s="4"/>
    </row>
    <row r="112" spans="1:7" ht="15" customHeight="1" x14ac:dyDescent="0.2">
      <c r="A112" s="1">
        <f>ROW()</f>
        <v>112</v>
      </c>
      <c r="B112" s="1"/>
      <c r="C112" s="4" t="s">
        <v>406</v>
      </c>
      <c r="D112" s="8">
        <f>Bérezési_gyakorlat!F63</f>
        <v>0</v>
      </c>
      <c r="E112" s="80">
        <f t="shared" si="9"/>
        <v>0</v>
      </c>
      <c r="G112" s="4"/>
    </row>
    <row r="113" spans="1:7" ht="15" customHeight="1" x14ac:dyDescent="0.2">
      <c r="A113" s="1">
        <f>ROW()</f>
        <v>113</v>
      </c>
      <c r="C113" s="4" t="s">
        <v>407</v>
      </c>
      <c r="D113" s="8">
        <f>Bérezési_gyakorlat!G63</f>
        <v>0</v>
      </c>
      <c r="E113" s="80">
        <f t="shared" si="9"/>
        <v>0</v>
      </c>
      <c r="G113" s="4"/>
    </row>
    <row r="114" spans="1:7" ht="15" customHeight="1" x14ac:dyDescent="0.2">
      <c r="A114" s="1">
        <f>ROW()</f>
        <v>114</v>
      </c>
      <c r="C114" s="4" t="s">
        <v>408</v>
      </c>
      <c r="D114" s="8">
        <f>Bérezési_gyakorlat!H63</f>
        <v>0</v>
      </c>
      <c r="E114" s="80">
        <f t="shared" si="9"/>
        <v>0</v>
      </c>
      <c r="G114" s="4"/>
    </row>
    <row r="115" spans="1:7" ht="15" customHeight="1" x14ac:dyDescent="0.2">
      <c r="A115" s="1">
        <f>ROW()</f>
        <v>115</v>
      </c>
      <c r="C115" s="4" t="s">
        <v>409</v>
      </c>
      <c r="D115" s="8">
        <f>Bérezési_gyakorlat!D64</f>
        <v>0</v>
      </c>
      <c r="E115" s="80">
        <f t="shared" si="9"/>
        <v>0</v>
      </c>
      <c r="G115" s="4"/>
    </row>
    <row r="116" spans="1:7" ht="15" customHeight="1" x14ac:dyDescent="0.2">
      <c r="A116" s="1">
        <f>ROW()</f>
        <v>116</v>
      </c>
      <c r="B116" s="1"/>
      <c r="C116" s="4" t="s">
        <v>410</v>
      </c>
      <c r="D116" s="8">
        <f>Bérezési_gyakorlat!E64</f>
        <v>0</v>
      </c>
      <c r="E116" s="80">
        <f t="shared" si="9"/>
        <v>0</v>
      </c>
      <c r="G116" s="4"/>
    </row>
    <row r="117" spans="1:7" ht="15" customHeight="1" x14ac:dyDescent="0.2">
      <c r="A117" s="1">
        <f>ROW()</f>
        <v>117</v>
      </c>
      <c r="C117" s="4" t="s">
        <v>411</v>
      </c>
      <c r="D117" s="8">
        <f>Bérezési_gyakorlat!F64</f>
        <v>0</v>
      </c>
      <c r="E117" s="80">
        <f t="shared" si="9"/>
        <v>0</v>
      </c>
      <c r="G117" s="4"/>
    </row>
    <row r="118" spans="1:7" ht="15" customHeight="1" x14ac:dyDescent="0.2">
      <c r="A118" s="1">
        <f>ROW()</f>
        <v>118</v>
      </c>
      <c r="C118" s="4" t="s">
        <v>412</v>
      </c>
      <c r="D118" s="8">
        <f>Bérezési_gyakorlat!G64</f>
        <v>0</v>
      </c>
      <c r="E118" s="80">
        <f t="shared" si="9"/>
        <v>0</v>
      </c>
      <c r="G118" s="4"/>
    </row>
    <row r="119" spans="1:7" ht="15" customHeight="1" x14ac:dyDescent="0.2">
      <c r="A119" s="1">
        <f>ROW()</f>
        <v>119</v>
      </c>
      <c r="C119" s="4" t="s">
        <v>413</v>
      </c>
      <c r="D119" s="8">
        <f>Bérezési_gyakorlat!H64</f>
        <v>0</v>
      </c>
      <c r="E119" s="80">
        <f t="shared" si="9"/>
        <v>0</v>
      </c>
      <c r="G119" s="4"/>
    </row>
    <row r="120" spans="1:7" ht="15" customHeight="1" x14ac:dyDescent="0.2">
      <c r="A120" s="1">
        <f>ROW()</f>
        <v>120</v>
      </c>
      <c r="C120" s="4" t="s">
        <v>415</v>
      </c>
      <c r="D120" s="8">
        <f>Bérezési_gyakorlat!D65</f>
        <v>0</v>
      </c>
      <c r="E120" s="80">
        <f t="shared" si="9"/>
        <v>0</v>
      </c>
      <c r="G120" s="4"/>
    </row>
    <row r="121" spans="1:7" ht="15" customHeight="1" x14ac:dyDescent="0.2">
      <c r="A121" s="1">
        <f>ROW()</f>
        <v>121</v>
      </c>
      <c r="B121" s="1"/>
      <c r="C121" s="4" t="s">
        <v>416</v>
      </c>
      <c r="D121" s="8">
        <f>Bérezési_gyakorlat!E65</f>
        <v>0</v>
      </c>
      <c r="E121" s="80">
        <f t="shared" si="9"/>
        <v>0</v>
      </c>
      <c r="G121" s="4"/>
    </row>
    <row r="122" spans="1:7" ht="15" customHeight="1" x14ac:dyDescent="0.2">
      <c r="A122" s="1">
        <f>ROW()</f>
        <v>122</v>
      </c>
      <c r="C122" s="4" t="s">
        <v>417</v>
      </c>
      <c r="D122" s="8">
        <f>Bérezési_gyakorlat!F65</f>
        <v>0</v>
      </c>
      <c r="E122" s="80">
        <f t="shared" si="9"/>
        <v>0</v>
      </c>
      <c r="G122" s="4"/>
    </row>
    <row r="123" spans="1:7" ht="15" customHeight="1" x14ac:dyDescent="0.2">
      <c r="A123" s="1">
        <f>ROW()</f>
        <v>123</v>
      </c>
      <c r="C123" s="4" t="s">
        <v>418</v>
      </c>
      <c r="D123" s="8">
        <f>Bérezési_gyakorlat!G65</f>
        <v>0</v>
      </c>
      <c r="E123" s="80">
        <f t="shared" si="9"/>
        <v>0</v>
      </c>
      <c r="G123" s="4"/>
    </row>
    <row r="124" spans="1:7" ht="15" customHeight="1" x14ac:dyDescent="0.2">
      <c r="A124" s="1">
        <f>ROW()</f>
        <v>124</v>
      </c>
      <c r="B124" s="1"/>
      <c r="C124" s="4" t="s">
        <v>419</v>
      </c>
      <c r="D124" s="8">
        <f>Bérezési_gyakorlat!H65</f>
        <v>0</v>
      </c>
      <c r="E124" s="80">
        <f t="shared" si="9"/>
        <v>0</v>
      </c>
      <c r="G124" s="4"/>
    </row>
    <row r="125" spans="1:7" ht="15" customHeight="1" x14ac:dyDescent="0.2">
      <c r="A125" s="1">
        <f>ROW()</f>
        <v>125</v>
      </c>
      <c r="B125" s="1"/>
      <c r="C125" s="4" t="s">
        <v>420</v>
      </c>
      <c r="D125" s="8">
        <f>Bérezési_gyakorlat!D66</f>
        <v>0</v>
      </c>
      <c r="E125" s="80">
        <f t="shared" si="9"/>
        <v>0</v>
      </c>
      <c r="G125" s="4"/>
    </row>
    <row r="126" spans="1:7" ht="15" customHeight="1" x14ac:dyDescent="0.2">
      <c r="A126" s="1">
        <f>ROW()</f>
        <v>126</v>
      </c>
      <c r="C126" s="4" t="s">
        <v>421</v>
      </c>
      <c r="D126" s="8">
        <f>Bérezési_gyakorlat!E66</f>
        <v>0</v>
      </c>
      <c r="E126" s="80">
        <f t="shared" si="9"/>
        <v>0</v>
      </c>
      <c r="G126" s="4"/>
    </row>
    <row r="127" spans="1:7" ht="15" customHeight="1" x14ac:dyDescent="0.2">
      <c r="A127" s="1">
        <f>ROW()</f>
        <v>127</v>
      </c>
      <c r="C127" s="4" t="s">
        <v>422</v>
      </c>
      <c r="D127" s="8">
        <f>Bérezési_gyakorlat!F66</f>
        <v>0</v>
      </c>
      <c r="E127" s="80">
        <f t="shared" si="9"/>
        <v>0</v>
      </c>
      <c r="G127" s="4"/>
    </row>
    <row r="128" spans="1:7" ht="15" customHeight="1" x14ac:dyDescent="0.2">
      <c r="A128" s="1">
        <f>ROW()</f>
        <v>128</v>
      </c>
      <c r="B128" s="1"/>
      <c r="C128" s="4" t="s">
        <v>423</v>
      </c>
      <c r="D128" s="8">
        <f>Bérezési_gyakorlat!G66</f>
        <v>0</v>
      </c>
      <c r="E128" s="80">
        <f t="shared" si="9"/>
        <v>0</v>
      </c>
      <c r="G128" s="4"/>
    </row>
    <row r="129" spans="1:7" ht="15" customHeight="1" x14ac:dyDescent="0.2">
      <c r="A129" s="1">
        <f>ROW()</f>
        <v>129</v>
      </c>
      <c r="B129" s="1"/>
      <c r="C129" s="4" t="s">
        <v>424</v>
      </c>
      <c r="D129" s="8">
        <f>Bérezési_gyakorlat!H66</f>
        <v>0</v>
      </c>
      <c r="E129" s="80">
        <f t="shared" si="9"/>
        <v>0</v>
      </c>
      <c r="G129" s="4"/>
    </row>
    <row r="130" spans="1:7" ht="15" customHeight="1" x14ac:dyDescent="0.2">
      <c r="A130" s="1">
        <f>ROW()</f>
        <v>130</v>
      </c>
      <c r="C130" s="4" t="s">
        <v>393</v>
      </c>
      <c r="D130" s="8">
        <f>Bérezési_gyakorlat!D67</f>
        <v>0</v>
      </c>
      <c r="E130" s="80">
        <f t="shared" si="9"/>
        <v>0</v>
      </c>
      <c r="G130" s="4"/>
    </row>
    <row r="131" spans="1:7" ht="15" customHeight="1" x14ac:dyDescent="0.2">
      <c r="A131" s="1">
        <f>ROW()</f>
        <v>131</v>
      </c>
      <c r="C131" s="4" t="s">
        <v>394</v>
      </c>
      <c r="D131" s="8">
        <f>Bérezési_gyakorlat!E67</f>
        <v>0</v>
      </c>
      <c r="E131" s="80">
        <f t="shared" si="9"/>
        <v>0</v>
      </c>
      <c r="G131" s="4"/>
    </row>
    <row r="132" spans="1:7" ht="15" customHeight="1" x14ac:dyDescent="0.2">
      <c r="A132" s="1">
        <f>ROW()</f>
        <v>132</v>
      </c>
      <c r="C132" s="4" t="s">
        <v>395</v>
      </c>
      <c r="D132" s="8">
        <f>Bérezési_gyakorlat!F67</f>
        <v>0</v>
      </c>
      <c r="E132" s="80">
        <f t="shared" si="9"/>
        <v>0</v>
      </c>
      <c r="G132" s="4"/>
    </row>
    <row r="133" spans="1:7" ht="15" customHeight="1" x14ac:dyDescent="0.2">
      <c r="A133" s="1">
        <f>ROW()</f>
        <v>133</v>
      </c>
      <c r="C133" s="4" t="s">
        <v>396</v>
      </c>
      <c r="D133" s="8">
        <f>Bérezési_gyakorlat!G67</f>
        <v>0</v>
      </c>
      <c r="E133" s="80">
        <f t="shared" si="9"/>
        <v>0</v>
      </c>
      <c r="G133" s="4"/>
    </row>
    <row r="134" spans="1:7" ht="15" customHeight="1" x14ac:dyDescent="0.2">
      <c r="A134" s="1">
        <f>ROW()</f>
        <v>134</v>
      </c>
      <c r="C134" s="4" t="s">
        <v>397</v>
      </c>
      <c r="D134" s="8">
        <f>Bérezési_gyakorlat!H67</f>
        <v>0</v>
      </c>
      <c r="E134" s="80">
        <f t="shared" si="9"/>
        <v>0</v>
      </c>
      <c r="G134" s="4"/>
    </row>
    <row r="135" spans="1:7" ht="15" customHeight="1" x14ac:dyDescent="0.2">
      <c r="A135" s="1">
        <f>ROW()</f>
        <v>135</v>
      </c>
      <c r="C135" s="4" t="s">
        <v>398</v>
      </c>
      <c r="D135" s="8">
        <f>Bérezési_gyakorlat!D68</f>
        <v>0</v>
      </c>
      <c r="E135" s="80">
        <f t="shared" si="9"/>
        <v>0</v>
      </c>
      <c r="G135" s="4"/>
    </row>
    <row r="136" spans="1:7" ht="15" customHeight="1" x14ac:dyDescent="0.2">
      <c r="A136" s="1">
        <f>ROW()</f>
        <v>136</v>
      </c>
      <c r="C136" s="4" t="s">
        <v>399</v>
      </c>
      <c r="D136" s="8">
        <f>Bérezési_gyakorlat!E68</f>
        <v>0</v>
      </c>
      <c r="E136" s="80">
        <f t="shared" si="9"/>
        <v>0</v>
      </c>
      <c r="G136" s="4"/>
    </row>
    <row r="137" spans="1:7" ht="15" customHeight="1" x14ac:dyDescent="0.2">
      <c r="A137" s="1">
        <f>ROW()</f>
        <v>137</v>
      </c>
      <c r="C137" s="4" t="s">
        <v>400</v>
      </c>
      <c r="D137" s="8">
        <f>Bérezési_gyakorlat!F68</f>
        <v>0</v>
      </c>
      <c r="E137" s="80">
        <f t="shared" si="9"/>
        <v>0</v>
      </c>
      <c r="G137" s="4"/>
    </row>
    <row r="138" spans="1:7" ht="15" customHeight="1" x14ac:dyDescent="0.2">
      <c r="A138" s="1">
        <f>ROW()</f>
        <v>138</v>
      </c>
      <c r="C138" s="4" t="s">
        <v>401</v>
      </c>
      <c r="D138" s="8">
        <f>Bérezési_gyakorlat!G68</f>
        <v>0</v>
      </c>
      <c r="E138" s="80">
        <f t="shared" si="9"/>
        <v>0</v>
      </c>
      <c r="G138" s="4"/>
    </row>
    <row r="139" spans="1:7" ht="15" customHeight="1" x14ac:dyDescent="0.2">
      <c r="A139" s="1">
        <f>ROW()</f>
        <v>139</v>
      </c>
      <c r="C139" s="4" t="s">
        <v>402</v>
      </c>
      <c r="D139" s="8">
        <f>Bérezési_gyakorlat!H68</f>
        <v>0</v>
      </c>
      <c r="E139" s="80">
        <f t="shared" si="9"/>
        <v>0</v>
      </c>
      <c r="G139" s="4"/>
    </row>
    <row r="140" spans="1:7" ht="15" customHeight="1" x14ac:dyDescent="0.2">
      <c r="A140" s="1">
        <f>ROW()</f>
        <v>140</v>
      </c>
      <c r="B140" s="4" t="s">
        <v>611</v>
      </c>
      <c r="C140" s="4" t="s">
        <v>12</v>
      </c>
      <c r="D140" s="7">
        <f>Bérezési_gyakorlat!D20</f>
        <v>0</v>
      </c>
      <c r="E140" s="79">
        <f t="shared" si="9"/>
        <v>0</v>
      </c>
    </row>
    <row r="141" spans="1:7" ht="15" customHeight="1" x14ac:dyDescent="0.2">
      <c r="A141" s="1">
        <f>ROW()</f>
        <v>141</v>
      </c>
      <c r="C141" s="4" t="s">
        <v>13</v>
      </c>
      <c r="D141" s="7">
        <f>Bérezési_gyakorlat!D21</f>
        <v>0</v>
      </c>
      <c r="E141" s="79">
        <f t="shared" si="9"/>
        <v>0</v>
      </c>
    </row>
    <row r="142" spans="1:7" ht="15" customHeight="1" x14ac:dyDescent="0.2">
      <c r="A142" s="1">
        <f>ROW()</f>
        <v>142</v>
      </c>
      <c r="C142" s="4" t="s">
        <v>578</v>
      </c>
      <c r="D142" s="7">
        <f>Bérezési_gyakorlat!D22</f>
        <v>0</v>
      </c>
      <c r="E142" s="79">
        <f t="shared" si="9"/>
        <v>0</v>
      </c>
    </row>
    <row r="143" spans="1:7" ht="15" customHeight="1" x14ac:dyDescent="0.2">
      <c r="A143" s="1">
        <f>ROW()</f>
        <v>143</v>
      </c>
      <c r="C143" s="4" t="s">
        <v>579</v>
      </c>
      <c r="D143" s="7">
        <f>Bérezési_gyakorlat!D23</f>
        <v>0</v>
      </c>
      <c r="E143" s="79">
        <f t="shared" si="9"/>
        <v>0</v>
      </c>
    </row>
    <row r="144" spans="1:7" ht="15" customHeight="1" x14ac:dyDescent="0.2">
      <c r="A144" s="1">
        <f>ROW()</f>
        <v>144</v>
      </c>
      <c r="C144" s="4" t="s">
        <v>580</v>
      </c>
      <c r="D144" s="7">
        <f>Bérezési_gyakorlat!D24</f>
        <v>0</v>
      </c>
      <c r="E144" s="79">
        <f t="shared" si="9"/>
        <v>0</v>
      </c>
    </row>
    <row r="145" spans="1:5" ht="15" customHeight="1" x14ac:dyDescent="0.2">
      <c r="A145" s="1">
        <f>ROW()</f>
        <v>145</v>
      </c>
      <c r="C145" s="4" t="s">
        <v>581</v>
      </c>
      <c r="D145" s="7">
        <f>Bérezési_gyakorlat!D25</f>
        <v>0</v>
      </c>
      <c r="E145" s="79">
        <f t="shared" si="9"/>
        <v>0</v>
      </c>
    </row>
    <row r="146" spans="1:5" ht="15" customHeight="1" x14ac:dyDescent="0.2">
      <c r="A146" s="1">
        <f>ROW()</f>
        <v>146</v>
      </c>
      <c r="C146" s="4" t="s">
        <v>582</v>
      </c>
      <c r="D146" s="7">
        <f>Bérezési_gyakorlat!D26</f>
        <v>0</v>
      </c>
      <c r="E146" s="79">
        <f t="shared" si="9"/>
        <v>0</v>
      </c>
    </row>
    <row r="147" spans="1:5" ht="15" customHeight="1" x14ac:dyDescent="0.2">
      <c r="A147" s="1">
        <f>ROW()</f>
        <v>147</v>
      </c>
      <c r="C147" s="4" t="s">
        <v>583</v>
      </c>
      <c r="D147" s="7">
        <f>Bérezési_gyakorlat!D27</f>
        <v>0</v>
      </c>
      <c r="E147" s="79">
        <f t="shared" si="9"/>
        <v>0</v>
      </c>
    </row>
    <row r="148" spans="1:5" ht="15" customHeight="1" x14ac:dyDescent="0.2">
      <c r="A148" s="1"/>
      <c r="D148" s="2"/>
    </row>
    <row r="149" spans="1:5" ht="15" customHeight="1" x14ac:dyDescent="0.2">
      <c r="A149" s="1"/>
      <c r="D149" s="2"/>
    </row>
    <row r="150" spans="1:5" ht="15" customHeight="1" x14ac:dyDescent="0.2">
      <c r="A150" s="1"/>
      <c r="D150" s="2"/>
    </row>
    <row r="151" spans="1:5" ht="15" customHeight="1" x14ac:dyDescent="0.2">
      <c r="A151" s="1"/>
      <c r="D151" s="2"/>
    </row>
    <row r="152" spans="1:5" ht="15" customHeight="1" x14ac:dyDescent="0.2">
      <c r="A152" s="1"/>
    </row>
    <row r="153" spans="1:5" ht="15" customHeight="1" x14ac:dyDescent="0.2">
      <c r="A153" s="1"/>
    </row>
  </sheetData>
  <sortState xmlns:xlrd2="http://schemas.microsoft.com/office/spreadsheetml/2017/richdata2" ref="B13:C16">
    <sortCondition ref="B13"/>
  </sortState>
  <pageMargins left="0.7" right="0.7" top="0.67" bottom="0.27" header="0.3" footer="0.16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d b c b c c 3 0 - e d d f - 4 2 f 3 - a b 4 f - 0 6 c 7 8 e 9 5 a 0 f f "   x m l n s = " h t t p : / / s c h e m a s . m i c r o s o f t . c o m / D a t a M a s h u p " > A A A A A B g D A A B Q S w M E F A A C A A g A 9 Y 0 x T F t k Y R S o A A A A + A A A A B I A H A B D b 2 5 m a W c v U G F j a 2 F n Z S 5 4 b W w g o h g A K K A U A A A A A A A A A A A A A A A A A A A A A A A A A A A A h Y + x D o I w G I R f h X S n L V U T J D 9 l c H G Q x M R o X J t S o R G K g d b y b g 4 + k q 8 g i a J u j n f 3 X X L 3 u N 0 h G 5 o 6 u K q u 1 6 1 J U Y Q p C p S R b a F N m S J n T 2 G M M g 5 b I c + i V M E I m z 4 Z e p 2 i y t p L Q o j 3 H v s Z b r u S M E o j c s w 3 O 1 m p R o T a 9 F Y Y q d C n V f x v I Q 6 H 1 x j O 8 I L h + Z J F O I o Z k M m G X J s v M q Y U U y A / J q x c b V 2 n e O X C 9 R 7 I J I G 8 X / A n U E s D B B Q A A g A I A P W N M U w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1 j T F M K I p H u A 4 A A A A R A A A A E w A c A E Z v c m 1 1 b G F z L 1 N l Y 3 R p b 2 4 x L m 0 g o h g A K K A U A A A A A A A A A A A A A A A A A A A A A A A A A A A A K 0 5 N L s n M z 1 M I h t C G 1 g B Q S w E C L Q A U A A I A C A D 1 j T F M W 2 R h F K g A A A D 4 A A A A E g A A A A A A A A A A A A A A A A A A A A A A Q 2 9 u Z m l n L 1 B h Y 2 t h Z 2 U u e G 1 s U E s B A i 0 A F A A C A A g A 9 Y 0 x T A / K 6 a u k A A A A 6 Q A A A B M A A A A A A A A A A A A A A A A A 9 A A A A F t D b 2 5 0 Z W 5 0 X 1 R 5 c G V z X S 5 4 b W x Q S w E C L Q A U A A I A C A D 1 j T F M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s h a z R / R S 3 k G L + N R G L 2 x W B Q A A A A A C A A A A A A A Q Z g A A A A E A A C A A A A A G Z E H m 8 Y C Z d 1 F Z a 3 e j C P I n + j L r F m j R 9 X 4 p Z X o Z 7 P d h Q w A A A A A O g A A A A A I A A C A A A A C R B v 9 q M K h 0 m 7 H M V V F i S a g q x j M n / 1 d I Y b / 0 d k u x T d D F g V A A A A C A X l E B F g K k h z O E S 4 i 6 h X q d p n U W o l u Q L z K b O I z w L f 9 L 4 i g z 2 Z l j w Y x 3 X 7 z Z P 6 C J 6 W H W G 1 F A C D 5 q w A y 7 j 0 / A 2 q 2 6 I R w R o j J A d h h o b q 7 W h / F j P 0 A A A A A W x D 1 f s J L 7 z n r T 6 r X I n 4 d i y Q E v T p M q n 6 e 4 b X a f N J u m 5 P 8 o v N z w 5 Y H d 3 r x H + P 4 c h Y 2 c g 7 K s R c P s V W m 8 z K B S J F 4 1 < / D a t a M a s h u p > 
</file>

<file path=customXml/itemProps1.xml><?xml version="1.0" encoding="utf-8"?>
<ds:datastoreItem xmlns:ds="http://schemas.openxmlformats.org/officeDocument/2006/customXml" ds:itemID="{9CE6096A-013F-4C06-A4B1-5A33BE53D09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16</vt:i4>
      </vt:variant>
    </vt:vector>
  </HeadingPairs>
  <TitlesOfParts>
    <vt:vector size="25" baseType="lpstr">
      <vt:lpstr>Főoldal</vt:lpstr>
      <vt:lpstr>Szervezet</vt:lpstr>
      <vt:lpstr>Bérezési_gyakorlat</vt:lpstr>
      <vt:lpstr>Béradatok</vt:lpstr>
      <vt:lpstr>Besorolási_rendszer</vt:lpstr>
      <vt:lpstr>Munkakörök_besorolása</vt:lpstr>
      <vt:lpstr>Tippek</vt:lpstr>
      <vt:lpstr>Nevek</vt:lpstr>
      <vt:lpstr>Eredmény</vt:lpstr>
      <vt:lpstr>Funkció</vt:lpstr>
      <vt:lpstr>Gépkocsi</vt:lpstr>
      <vt:lpstr>Igen_nem</vt:lpstr>
      <vt:lpstr>Munkakör</vt:lpstr>
      <vt:lpstr>Béradatok!Nyomtatási_cím</vt:lpstr>
      <vt:lpstr>Munkakörök_besorolása!Nyomtatási_cím</vt:lpstr>
      <vt:lpstr>Béradatok!Nyomtatási_terület</vt:lpstr>
      <vt:lpstr>Bérezési_gyakorlat!Nyomtatási_terület</vt:lpstr>
      <vt:lpstr>Besorolási_rendszer!Nyomtatási_terület</vt:lpstr>
      <vt:lpstr>Eredmény!Nyomtatási_terület</vt:lpstr>
      <vt:lpstr>Főoldal!Nyomtatási_terület</vt:lpstr>
      <vt:lpstr>Munkakörök_besorolása!Nyomtatási_terület</vt:lpstr>
      <vt:lpstr>Nevek!Nyomtatási_terület</vt:lpstr>
      <vt:lpstr>Tippek!Nyomtatási_terület</vt:lpstr>
      <vt:lpstr>output</vt:lpstr>
      <vt:lpstr>Régió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Bérfelmérés</dc:title>
  <dc:subject>Adatszolgáltatási kérdőív</dc:subject>
  <dc:creator>Larskol</dc:creator>
  <cp:lastModifiedBy>Tamás Kolbe</cp:lastModifiedBy>
  <cp:lastPrinted>2019-05-21T15:03:18Z</cp:lastPrinted>
  <dcterms:created xsi:type="dcterms:W3CDTF">2013-05-02T04:18:53Z</dcterms:created>
  <dcterms:modified xsi:type="dcterms:W3CDTF">2022-05-18T11:00:05Z</dcterms:modified>
</cp:coreProperties>
</file>